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9.xml" ContentType="application/vnd.openxmlformats-package.digital-signature-xmlsignature+xml"/>
  <Override PartName="/_xmlsignatures/sig10.xml" ContentType="application/vnd.openxmlformats-package.digital-signature-xmlsignature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8" Type="http://schemas.openxmlformats.org/package/2006/relationships/digital-signature/origin" Target="_xmlsignatures/origin4.sigs"/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9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torales\Desktop\CNV 2023\"/>
    </mc:Choice>
  </mc:AlternateContent>
  <xr:revisionPtr revIDLastSave="0" documentId="13_ncr:1_{7B128835-FF7D-404B-836C-1AF01C1A75B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Print_Area" localSheetId="0">Hoja1!$A$4:$J$121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2" i="1" l="1"/>
  <c r="J45" i="1" s="1"/>
  <c r="J32" i="1"/>
  <c r="J28" i="1"/>
  <c r="J23" i="1"/>
  <c r="J15" i="1"/>
  <c r="F41" i="1"/>
  <c r="F36" i="1"/>
  <c r="F32" i="1"/>
  <c r="F27" i="1"/>
  <c r="F15" i="1"/>
  <c r="G94" i="1"/>
  <c r="H100" i="1"/>
  <c r="I16" i="1" l="1"/>
  <c r="E37" i="1"/>
  <c r="H68" i="1" l="1"/>
  <c r="F24" i="1" l="1"/>
  <c r="F20" i="1"/>
  <c r="F56" i="1" l="1"/>
  <c r="J35" i="1"/>
  <c r="J56" i="1" s="1"/>
  <c r="H87" i="1"/>
  <c r="H79" i="1"/>
  <c r="H74" i="1" l="1"/>
  <c r="H78" i="1" s="1"/>
  <c r="H92" i="1"/>
  <c r="H83" i="1"/>
  <c r="H82" i="1" l="1"/>
  <c r="H86" i="1" s="1"/>
  <c r="H62" i="1" l="1"/>
  <c r="H99" i="1" l="1"/>
  <c r="H104" i="1" l="1"/>
  <c r="H106" i="1" s="1"/>
</calcChain>
</file>

<file path=xl/sharedStrings.xml><?xml version="1.0" encoding="utf-8"?>
<sst xmlns="http://schemas.openxmlformats.org/spreadsheetml/2006/main" count="182" uniqueCount="120">
  <si>
    <t>ACTIVO</t>
  </si>
  <si>
    <t xml:space="preserve">GUARANIES </t>
  </si>
  <si>
    <t xml:space="preserve">PASIVO </t>
  </si>
  <si>
    <t>DISPONIBLE</t>
  </si>
  <si>
    <t xml:space="preserve">OBLIGACIONES INTERMEDIACION FINANC. SECTOR FINANCIERO </t>
  </si>
  <si>
    <t>CAJA</t>
  </si>
  <si>
    <t>DEPOSITOS SECTOR FINANCIERO</t>
  </si>
  <si>
    <t>BANCO CENTRAL DEL PARAGUAY</t>
  </si>
  <si>
    <t>ACREDORES POR CARGOS FINANC. DEVENGADOS</t>
  </si>
  <si>
    <t>OTRAS INSTITUCIONES FINANCIERAS</t>
  </si>
  <si>
    <t>DEUDORES POR PRODUCTOS FINANC. DEVENGADOS</t>
  </si>
  <si>
    <t>CREDITOS VIGENTES INTERM. FINANC. SECTOR NO FINANC.</t>
  </si>
  <si>
    <t>ACREEDORES POR CARGOS FINANC. DEVENGADOS</t>
  </si>
  <si>
    <t>PRESTAMOS</t>
  </si>
  <si>
    <t>OBLIGACIONES DIVERSAS</t>
  </si>
  <si>
    <t>CREDITOS DIVERSOS</t>
  </si>
  <si>
    <t>ACREEDORES SOCIALES</t>
  </si>
  <si>
    <t xml:space="preserve">CREDITOS VENCIDOS POR INTERM. FINANCIERA </t>
  </si>
  <si>
    <t>SECTOR NO FINANCIERO</t>
  </si>
  <si>
    <t>OTRAS OBLIGACIONES DIVERSAS</t>
  </si>
  <si>
    <t>(PREVISIONES )</t>
  </si>
  <si>
    <t>PROVISIONES Y PREVISIONES</t>
  </si>
  <si>
    <t>INVERSIONES</t>
  </si>
  <si>
    <t xml:space="preserve">PROVISIONES                   </t>
  </si>
  <si>
    <t>BIENES ADQUIRIDOS EN RECUP. DE CREDITOS</t>
  </si>
  <si>
    <t xml:space="preserve">TOTAL PASIVO </t>
  </si>
  <si>
    <t>TITULOS PRIVADOS</t>
  </si>
  <si>
    <t xml:space="preserve">BIENES DE USO </t>
  </si>
  <si>
    <t xml:space="preserve">PATRIMONIO NETO </t>
  </si>
  <si>
    <t xml:space="preserve">CAPITAL INTEGRADO </t>
  </si>
  <si>
    <t>CARGOS DIFERIDOS</t>
  </si>
  <si>
    <t>AJUSTE AL PATRIMONIO</t>
  </si>
  <si>
    <t>UTILIDAD DEL EJERCICIO</t>
  </si>
  <si>
    <t xml:space="preserve">PARA RESERVA LEGAL </t>
  </si>
  <si>
    <t>TOTAL DEL PATRIMONIO</t>
  </si>
  <si>
    <t xml:space="preserve">TOTAL ACTIVO </t>
  </si>
  <si>
    <t>TOTAL PASIVO Y PATRIMONIO NETO</t>
  </si>
  <si>
    <t>Líneas de Crédito</t>
  </si>
  <si>
    <t xml:space="preserve"> </t>
  </si>
  <si>
    <t>Garantias Otorgadas</t>
  </si>
  <si>
    <t>TOTAL CUENTAS DE CONTINGENCIA</t>
  </si>
  <si>
    <t xml:space="preserve">TOTAL CUENTAS DE ORDEN </t>
  </si>
  <si>
    <t>GANANCIAS FINANCIERAS</t>
  </si>
  <si>
    <t xml:space="preserve">POR CREDITOS VIGENTES - SECTOR FINANCIERO </t>
  </si>
  <si>
    <t xml:space="preserve">POR CREDITOS VIGENTES - SECTOR NO FINANCIERO </t>
  </si>
  <si>
    <t>POR CREDITOS VENCIDOS</t>
  </si>
  <si>
    <t>POR VALUACION ACTIVO Y PASIVO MON. EXTRANJ.</t>
  </si>
  <si>
    <t>PERDIDAS FINANCIERAS</t>
  </si>
  <si>
    <t>POR OBLIGACIONES - SECTOR  FINANCIERO</t>
  </si>
  <si>
    <t>POR OBLIGACIONES - SECTOR NO FINANCIERO</t>
  </si>
  <si>
    <t>RESULTADO FINANC. ANTES DE PREVISIONES</t>
  </si>
  <si>
    <t>PREVISIONES</t>
  </si>
  <si>
    <t>CONSTITUCION DE PREVISIONES</t>
  </si>
  <si>
    <t>DESAFECTACION DE PREVISIONES</t>
  </si>
  <si>
    <t xml:space="preserve">RESULTADO FINANCIERO DESPUES DE PREVISIONES </t>
  </si>
  <si>
    <t>RESULTADOS POR SERVICIOS</t>
  </si>
  <si>
    <t>GANANCIAS POR SERVICIOS</t>
  </si>
  <si>
    <t>PERDIDAS POR SERVICIOS</t>
  </si>
  <si>
    <t xml:space="preserve">RESULTADO BRUTO </t>
  </si>
  <si>
    <t>OTRAS GANANCIAS OPERATIVAS</t>
  </si>
  <si>
    <t>POR VALUACION  OTROS ACTIVO Y PASIVO MON. EXTRANJ.</t>
  </si>
  <si>
    <t>OTRAS PERDIDAS OPERATIVAS</t>
  </si>
  <si>
    <t>GASTOS GENERALES</t>
  </si>
  <si>
    <t>DEPRECIACIONES DE BIENES DE USO</t>
  </si>
  <si>
    <t xml:space="preserve">RESULTADO OPERATIVO NETO </t>
  </si>
  <si>
    <t>PÉRDIDAS   EXTRAORDINARIAS</t>
  </si>
  <si>
    <t>GANANCIAS  EXTRAORDINARIAS</t>
  </si>
  <si>
    <t xml:space="preserve">UTILIDAD DEL EJERCICIO DESPUES DEL IMPUESTO </t>
  </si>
  <si>
    <t>RESULT. DEL EJERCICIO ANTES DEL IMPUESTO A LA RENTA</t>
  </si>
  <si>
    <t>RESERVAS</t>
  </si>
  <si>
    <t>POR  RENTAS Y DIFERENCIA DE COTIZACIÓN DE VALORES PUBLICOS Y PRIVADOS</t>
  </si>
  <si>
    <t>RESULTADOS EXTRAORDINARIOS</t>
  </si>
  <si>
    <t>(GANACIAS POR  VALUACIÓN A REALIZAR)</t>
  </si>
  <si>
    <t>FINANCIERA PARAGUAYO JAPONESA  S.A.</t>
  </si>
  <si>
    <t>NETO A DISTRIBUIR</t>
  </si>
  <si>
    <t>INMUEBLES DESAFECTADOS DEL USO</t>
  </si>
  <si>
    <t>CREDITOS  DIVERSOS</t>
  </si>
  <si>
    <t>ACREEDORES FISCALES</t>
  </si>
  <si>
    <t xml:space="preserve">IMPUESTO A LA RENTA </t>
  </si>
  <si>
    <t>PRESTAMOS DE ENTIDADES FINANCIERAS</t>
  </si>
  <si>
    <t>COLOCACIONES</t>
  </si>
  <si>
    <t>DEPOSITOS SECTOR PRIVADO</t>
  </si>
  <si>
    <t>Lic. Nelson Torales</t>
  </si>
  <si>
    <t>Contador General</t>
  </si>
  <si>
    <t>FINANCIERA PARAGUAYO JAPONESA S.A.E.C.A.</t>
  </si>
  <si>
    <t>BANCOS OFICIALES DEL PAIS</t>
  </si>
  <si>
    <t>VALORES PUBLICOS Y PRIVADOS</t>
  </si>
  <si>
    <t>RENTA DE VALORES MOB. DEVENGADAS</t>
  </si>
  <si>
    <t xml:space="preserve">RETRIBUCIONES AL PERSONAL Y CARGAS SOCIALES </t>
  </si>
  <si>
    <t>OTROS GASTOS OPERATIVOS</t>
  </si>
  <si>
    <t>INGRESOS DEVENGADOS N/PERCIBIDOS</t>
  </si>
  <si>
    <t>FONDOS ADMINISTRADOS AFD</t>
  </si>
  <si>
    <t xml:space="preserve">  </t>
  </si>
  <si>
    <t>GANANCIAS POR OPERACIONES DE CAMBIOS Y ARBITRAJE</t>
  </si>
  <si>
    <t>POR VENTA DE BIENES A PLAZO</t>
  </si>
  <si>
    <t>DIVIDENDOS POR ACCIONES</t>
  </si>
  <si>
    <t>CUENTAS DE CONTINGENCIAS, ORDEN Y FIDEICOMISOS</t>
  </si>
  <si>
    <t>OBLIGACIONES INTERM. FINANC. SECTOR NO FINANCIERO</t>
  </si>
  <si>
    <t>PERDIDA POR OPERACIONES DE CAMBIOS Y ARBITRAJE</t>
  </si>
  <si>
    <t>Patente Profesional 37492</t>
  </si>
  <si>
    <t>DINERO ENTRANSITO</t>
  </si>
  <si>
    <t>PRESTAMOS DE ENTIDADES FINANCIERAS EN EL EXTERIOR</t>
  </si>
  <si>
    <t xml:space="preserve">APORTE FONDOS DE GARANTIA DE DEPOSITO </t>
  </si>
  <si>
    <t>RESULTADOS ACUMULADOS</t>
  </si>
  <si>
    <t>OTRAS OBLIGACIONES</t>
  </si>
  <si>
    <t xml:space="preserve">     Sindico</t>
  </si>
  <si>
    <t>BONOS DEL ESTADO</t>
  </si>
  <si>
    <t>BONOS SUBORDINADOS EMITIDOS</t>
  </si>
  <si>
    <t>LETRA DE REGULACION MONETARIA</t>
  </si>
  <si>
    <t>DERECHOS FIDUCIARIOS</t>
  </si>
  <si>
    <t>CALL MONEY</t>
  </si>
  <si>
    <t>ESTADO DE SITUACION PATRIMONIAL DEL 01 DE ENERO AL 31 DE DICIEMBRE DE 2023</t>
  </si>
  <si>
    <t>ESTADO DE RESULTADO DEL 1 DE ENERO AL 31 DE DICIEMBRE DE 2023</t>
  </si>
  <si>
    <t>APORTE IRREVOCABLE A CUENTA DE CAPITAL</t>
  </si>
  <si>
    <t>AJUSTE DE RESULTADO DE EJERCICIOS ANTERIORES-PERDIDA</t>
  </si>
  <si>
    <t>Lic. Oscar Amarilla Cañete</t>
  </si>
  <si>
    <t xml:space="preserve">        Lic. Ignacio C. Florentin Mendoza</t>
  </si>
  <si>
    <t xml:space="preserve">         Director Titular</t>
  </si>
  <si>
    <t>Socio</t>
  </si>
  <si>
    <t>Lic. Gerardo R. Ruiz Godoy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</si>
</sst>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2" fillId="0" borderId="0" applyFont="0" applyFill="0" applyBorder="0" applyAlignment="0" applyProtection="0"/>
  </cellStyleXfs>
  <cellXfs count="81">
    <xf numFmtId="0" fontId="0" fillId="0" borderId="0" xfId="0"/>
    <xf numFmtId="3" fontId="0" fillId="0" borderId="0" xfId="0" applyNumberFormat="1"/>
    <xf numFmtId="3" fontId="0" fillId="0" borderId="1" xfId="0" applyNumberFormat="1" applyBorder="1"/>
    <xf numFmtId="0" fontId="0" fillId="0" borderId="1" xfId="0" applyBorder="1"/>
    <xf numFmtId="3" fontId="1" fillId="0" borderId="4" xfId="0" applyNumberFormat="1" applyFont="1" applyBorder="1"/>
    <xf numFmtId="3" fontId="0" fillId="0" borderId="5" xfId="0" applyNumberFormat="1" applyBorder="1"/>
    <xf numFmtId="3" fontId="0" fillId="0" borderId="6" xfId="0" applyNumberFormat="1" applyBorder="1"/>
    <xf numFmtId="3" fontId="0" fillId="0" borderId="8" xfId="0" applyNumberFormat="1" applyBorder="1"/>
    <xf numFmtId="3" fontId="1" fillId="0" borderId="9" xfId="0" applyNumberFormat="1" applyFont="1" applyBorder="1"/>
    <xf numFmtId="0" fontId="1" fillId="0" borderId="10" xfId="0" applyFont="1" applyBorder="1"/>
    <xf numFmtId="3" fontId="1" fillId="0" borderId="11" xfId="0" applyNumberFormat="1" applyFont="1" applyBorder="1"/>
    <xf numFmtId="0" fontId="0" fillId="0" borderId="10" xfId="0" applyBorder="1"/>
    <xf numFmtId="0" fontId="1" fillId="0" borderId="9" xfId="0" applyFont="1" applyBorder="1"/>
    <xf numFmtId="0" fontId="1" fillId="0" borderId="2" xfId="0" applyFont="1" applyBorder="1"/>
    <xf numFmtId="37" fontId="0" fillId="0" borderId="0" xfId="0" applyNumberFormat="1"/>
    <xf numFmtId="37" fontId="1" fillId="0" borderId="0" xfId="0" applyNumberFormat="1" applyFont="1"/>
    <xf numFmtId="0" fontId="2" fillId="0" borderId="10" xfId="0" applyFont="1" applyBorder="1"/>
    <xf numFmtId="37" fontId="1" fillId="0" borderId="11" xfId="0" applyNumberFormat="1" applyFont="1" applyBorder="1"/>
    <xf numFmtId="3" fontId="1" fillId="0" borderId="0" xfId="0" applyNumberFormat="1" applyFont="1"/>
    <xf numFmtId="37" fontId="0" fillId="0" borderId="8" xfId="0" applyNumberFormat="1" applyBorder="1"/>
    <xf numFmtId="37" fontId="1" fillId="0" borderId="1" xfId="0" applyNumberFormat="1" applyFont="1" applyBorder="1"/>
    <xf numFmtId="37" fontId="0" fillId="0" borderId="11" xfId="0" applyNumberFormat="1" applyBorder="1"/>
    <xf numFmtId="37" fontId="1" fillId="0" borderId="12" xfId="0" applyNumberFormat="1" applyFont="1" applyBorder="1"/>
    <xf numFmtId="37" fontId="1" fillId="0" borderId="3" xfId="0" applyNumberFormat="1" applyFont="1" applyBorder="1"/>
    <xf numFmtId="0" fontId="3" fillId="0" borderId="7" xfId="0" applyFont="1" applyBorder="1"/>
    <xf numFmtId="0" fontId="0" fillId="0" borderId="11" xfId="0" applyBorder="1"/>
    <xf numFmtId="0" fontId="4" fillId="0" borderId="0" xfId="0" applyFont="1"/>
    <xf numFmtId="0" fontId="5" fillId="0" borderId="10" xfId="0" applyFont="1" applyBorder="1"/>
    <xf numFmtId="0" fontId="6" fillId="0" borderId="10" xfId="0" applyFont="1" applyBorder="1"/>
    <xf numFmtId="0" fontId="6" fillId="0" borderId="2" xfId="0" applyFont="1" applyBorder="1"/>
    <xf numFmtId="37" fontId="1" fillId="0" borderId="10" xfId="0" applyNumberFormat="1" applyFont="1" applyBorder="1"/>
    <xf numFmtId="0" fontId="3" fillId="0" borderId="10" xfId="0" applyFont="1" applyBorder="1"/>
    <xf numFmtId="0" fontId="1" fillId="0" borderId="8" xfId="0" applyFont="1" applyBorder="1"/>
    <xf numFmtId="0" fontId="1" fillId="0" borderId="0" xfId="0" applyFont="1"/>
    <xf numFmtId="37" fontId="6" fillId="0" borderId="11" xfId="0" applyNumberFormat="1" applyFont="1" applyBorder="1"/>
    <xf numFmtId="0" fontId="6" fillId="0" borderId="0" xfId="0" applyFont="1"/>
    <xf numFmtId="3" fontId="6" fillId="0" borderId="0" xfId="0" applyNumberFormat="1" applyFont="1"/>
    <xf numFmtId="0" fontId="7" fillId="0" borderId="0" xfId="0" applyFont="1"/>
    <xf numFmtId="0" fontId="5" fillId="0" borderId="0" xfId="0" applyFont="1"/>
    <xf numFmtId="0" fontId="2" fillId="0" borderId="0" xfId="0" applyFont="1"/>
    <xf numFmtId="3" fontId="2" fillId="0" borderId="0" xfId="0" applyNumberFormat="1" applyFont="1"/>
    <xf numFmtId="37" fontId="2" fillId="0" borderId="0" xfId="0" applyNumberFormat="1" applyFont="1"/>
    <xf numFmtId="0" fontId="7" fillId="0" borderId="0" xfId="0" applyFont="1" applyAlignment="1">
      <alignment horizontal="right" indent="5"/>
    </xf>
    <xf numFmtId="0" fontId="3" fillId="0" borderId="8" xfId="0" applyFont="1" applyBorder="1"/>
    <xf numFmtId="0" fontId="1" fillId="0" borderId="1" xfId="0" applyFont="1" applyBorder="1"/>
    <xf numFmtId="0" fontId="6" fillId="0" borderId="1" xfId="0" applyFont="1" applyBorder="1"/>
    <xf numFmtId="3" fontId="0" fillId="0" borderId="4" xfId="0" applyNumberForma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3" fontId="6" fillId="0" borderId="4" xfId="0" applyNumberFormat="1" applyFont="1" applyBorder="1"/>
    <xf numFmtId="3" fontId="1" fillId="0" borderId="5" xfId="0" applyNumberFormat="1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3" fontId="0" fillId="0" borderId="8" xfId="0" applyNumberFormat="1" applyBorder="1" applyAlignment="1">
      <alignment horizontal="right"/>
    </xf>
    <xf numFmtId="37" fontId="0" fillId="0" borderId="0" xfId="0" applyNumberFormat="1" applyAlignment="1">
      <alignment horizontal="right"/>
    </xf>
    <xf numFmtId="37" fontId="0" fillId="0" borderId="1" xfId="0" applyNumberFormat="1" applyBorder="1" applyAlignment="1">
      <alignment horizontal="right"/>
    </xf>
    <xf numFmtId="0" fontId="0" fillId="0" borderId="7" xfId="0" applyBorder="1"/>
    <xf numFmtId="0" fontId="0" fillId="0" borderId="8" xfId="0" applyBorder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3" fontId="1" fillId="0" borderId="0" xfId="0" applyNumberFormat="1" applyFont="1" applyAlignment="1">
      <alignment horizontal="left" indent="2"/>
    </xf>
    <xf numFmtId="3" fontId="1" fillId="0" borderId="0" xfId="0" applyNumberFormat="1" applyFont="1" applyAlignment="1">
      <alignment horizontal="left" indent="1"/>
    </xf>
    <xf numFmtId="3" fontId="1" fillId="0" borderId="0" xfId="0" applyNumberFormat="1" applyFont="1" applyAlignment="1">
      <alignment horizontal="left" indent="6"/>
    </xf>
    <xf numFmtId="3" fontId="10" fillId="0" borderId="0" xfId="0" applyNumberFormat="1" applyFont="1" applyAlignment="1">
      <alignment horizontal="left" indent="1"/>
    </xf>
    <xf numFmtId="0" fontId="11" fillId="0" borderId="0" xfId="0" applyFont="1"/>
    <xf numFmtId="3" fontId="10" fillId="0" borderId="0" xfId="0" applyNumberFormat="1" applyFont="1" applyAlignment="1">
      <alignment horizontal="left" indent="2"/>
    </xf>
    <xf numFmtId="3" fontId="10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left" indent="5"/>
    </xf>
    <xf numFmtId="3" fontId="10" fillId="0" borderId="0" xfId="0" applyNumberFormat="1" applyFont="1" applyAlignment="1">
      <alignment horizontal="left" indent="6"/>
    </xf>
    <xf numFmtId="3" fontId="11" fillId="0" borderId="0" xfId="0" applyNumberFormat="1" applyFont="1"/>
    <xf numFmtId="3" fontId="10" fillId="0" borderId="0" xfId="0" applyNumberFormat="1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7" fillId="0" borderId="0" xfId="0" applyFont="1" applyAlignment="1">
      <alignment horizontal="left" indent="2"/>
    </xf>
    <xf numFmtId="0" fontId="7" fillId="0" borderId="0" xfId="0" applyFont="1" applyAlignment="1">
      <alignment horizontal="left"/>
    </xf>
    <xf numFmtId="41" fontId="0" fillId="0" borderId="10" xfId="1" applyFont="1" applyBorder="1"/>
    <xf numFmtId="41" fontId="0" fillId="0" borderId="10" xfId="0" applyNumberFormat="1" applyBorder="1"/>
    <xf numFmtId="37" fontId="2" fillId="0" borderId="11" xfId="0" applyNumberFormat="1" applyFont="1" applyBorder="1"/>
  </cellXfs>
  <cellStyles count="2">
    <cellStyle name="Millares [0]" xfId="1" builtinId="6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T204"/>
  <sheetViews>
    <sheetView tabSelected="1" topLeftCell="A103" zoomScale="90" zoomScaleNormal="90" zoomScaleSheetLayoutView="40" zoomScalePageLayoutView="70" workbookViewId="0">
      <selection activeCell="K116" sqref="K116"/>
    </sheetView>
  </sheetViews>
  <sheetFormatPr baseColWidth="10" defaultRowHeight="12.75" x14ac:dyDescent="0.2"/>
  <cols>
    <col min="1" max="1" width="19.140625" customWidth="1"/>
    <col min="2" max="2" width="7.42578125" customWidth="1"/>
    <col min="3" max="3" width="5.5703125" customWidth="1"/>
    <col min="4" max="4" width="22.7109375" customWidth="1"/>
    <col min="5" max="5" width="19" style="1" customWidth="1"/>
    <col min="6" max="6" width="19" customWidth="1"/>
    <col min="7" max="7" width="27" customWidth="1"/>
    <col min="8" max="8" width="28.7109375" customWidth="1"/>
    <col min="9" max="10" width="19" customWidth="1"/>
    <col min="11" max="11" width="16.85546875" bestFit="1" customWidth="1"/>
    <col min="12" max="12" width="14.28515625" bestFit="1" customWidth="1"/>
  </cols>
  <sheetData>
    <row r="3" spans="1:12" x14ac:dyDescent="0.2">
      <c r="A3" s="35" t="s">
        <v>38</v>
      </c>
      <c r="B3" s="35"/>
      <c r="C3" s="35"/>
      <c r="D3" s="35"/>
    </row>
    <row r="4" spans="1:12" ht="15.75" x14ac:dyDescent="0.25">
      <c r="A4" s="62" t="s">
        <v>84</v>
      </c>
      <c r="B4" s="35"/>
      <c r="C4" s="35"/>
      <c r="D4" s="35"/>
    </row>
    <row r="5" spans="1:12" hidden="1" x14ac:dyDescent="0.2"/>
    <row r="6" spans="1:12" hidden="1" x14ac:dyDescent="0.2"/>
    <row r="7" spans="1:12" hidden="1" x14ac:dyDescent="0.2"/>
    <row r="8" spans="1:12" hidden="1" x14ac:dyDescent="0.2"/>
    <row r="9" spans="1:12" hidden="1" x14ac:dyDescent="0.2"/>
    <row r="10" spans="1:12" ht="23.25" hidden="1" x14ac:dyDescent="0.35">
      <c r="A10" s="26" t="s">
        <v>73</v>
      </c>
      <c r="B10" s="26"/>
      <c r="C10" s="26"/>
      <c r="D10" s="26"/>
    </row>
    <row r="11" spans="1:12" hidden="1" x14ac:dyDescent="0.2"/>
    <row r="12" spans="1:12" x14ac:dyDescent="0.2">
      <c r="E12" s="18" t="s">
        <v>111</v>
      </c>
    </row>
    <row r="13" spans="1:12" x14ac:dyDescent="0.2">
      <c r="A13" s="3"/>
      <c r="B13" s="3"/>
      <c r="C13" s="3"/>
      <c r="D13" s="3"/>
      <c r="E13" s="2"/>
      <c r="F13" s="3"/>
      <c r="G13" s="3"/>
      <c r="H13" s="3"/>
      <c r="I13" s="3"/>
      <c r="J13" s="3"/>
    </row>
    <row r="14" spans="1:12" ht="18" x14ac:dyDescent="0.25">
      <c r="A14" s="24" t="s">
        <v>0</v>
      </c>
      <c r="B14" s="43"/>
      <c r="C14" s="43"/>
      <c r="D14" s="43"/>
      <c r="E14" s="7"/>
      <c r="F14" s="32" t="s">
        <v>1</v>
      </c>
      <c r="G14" s="24" t="s">
        <v>2</v>
      </c>
      <c r="H14" s="19"/>
      <c r="I14" s="19"/>
      <c r="J14" s="12" t="s">
        <v>1</v>
      </c>
      <c r="K14" s="11"/>
    </row>
    <row r="15" spans="1:12" x14ac:dyDescent="0.2">
      <c r="A15" s="9" t="s">
        <v>3</v>
      </c>
      <c r="B15" s="33"/>
      <c r="C15" s="33"/>
      <c r="D15" s="33"/>
      <c r="F15" s="18">
        <f>SUM(E16:E19)</f>
        <v>132902881020</v>
      </c>
      <c r="G15" s="9" t="s">
        <v>4</v>
      </c>
      <c r="H15" s="14"/>
      <c r="I15" s="14"/>
      <c r="J15" s="10">
        <f>SUM(I16:I22)</f>
        <v>396239292343</v>
      </c>
      <c r="K15" s="78" t="s">
        <v>38</v>
      </c>
      <c r="L15" s="1" t="s">
        <v>38</v>
      </c>
    </row>
    <row r="16" spans="1:12" x14ac:dyDescent="0.2">
      <c r="A16" s="11" t="s">
        <v>5</v>
      </c>
      <c r="E16" s="1">
        <v>5490261095</v>
      </c>
      <c r="F16" s="1"/>
      <c r="G16" s="11" t="s">
        <v>6</v>
      </c>
      <c r="H16" s="14"/>
      <c r="I16" s="14">
        <f>13542483827+97088586165</f>
        <v>110631069992</v>
      </c>
      <c r="J16" s="21"/>
      <c r="K16" s="79" t="s">
        <v>38</v>
      </c>
    </row>
    <row r="17" spans="1:11" x14ac:dyDescent="0.2">
      <c r="A17" s="11" t="s">
        <v>100</v>
      </c>
      <c r="E17" s="1">
        <v>200000000</v>
      </c>
      <c r="F17" s="1"/>
      <c r="G17" s="11" t="s">
        <v>91</v>
      </c>
      <c r="H17" s="14"/>
      <c r="I17" s="14">
        <v>53333842262</v>
      </c>
      <c r="J17" s="21"/>
      <c r="K17" s="11"/>
    </row>
    <row r="18" spans="1:11" x14ac:dyDescent="0.2">
      <c r="A18" s="11" t="s">
        <v>7</v>
      </c>
      <c r="E18" s="1">
        <v>86139336267</v>
      </c>
      <c r="F18" s="1"/>
      <c r="G18" s="11" t="s">
        <v>79</v>
      </c>
      <c r="H18" s="14"/>
      <c r="I18" s="14">
        <v>116041375522</v>
      </c>
      <c r="J18" s="25"/>
      <c r="K18" s="11"/>
    </row>
    <row r="19" spans="1:11" x14ac:dyDescent="0.2">
      <c r="A19" s="11" t="s">
        <v>9</v>
      </c>
      <c r="E19" s="1">
        <v>41073283658</v>
      </c>
      <c r="F19" s="1"/>
      <c r="G19" s="11" t="s">
        <v>101</v>
      </c>
      <c r="H19" s="14"/>
      <c r="I19" s="14">
        <v>63020087000</v>
      </c>
      <c r="J19" s="25"/>
      <c r="K19" s="11"/>
    </row>
    <row r="20" spans="1:11" x14ac:dyDescent="0.2">
      <c r="A20" s="28" t="s">
        <v>86</v>
      </c>
      <c r="B20" s="35"/>
      <c r="C20" s="35"/>
      <c r="D20" s="35"/>
      <c r="F20" s="36">
        <f>SUM(E21:E23)</f>
        <v>15804497480</v>
      </c>
      <c r="G20" s="11" t="s">
        <v>102</v>
      </c>
      <c r="H20" s="14"/>
      <c r="I20" s="14">
        <v>1066633927</v>
      </c>
      <c r="J20" s="25"/>
      <c r="K20" s="11"/>
    </row>
    <row r="21" spans="1:11" x14ac:dyDescent="0.2">
      <c r="A21" s="16" t="s">
        <v>106</v>
      </c>
      <c r="B21" s="39"/>
      <c r="C21" s="39"/>
      <c r="D21" s="39"/>
      <c r="E21" s="1">
        <v>10600000000</v>
      </c>
      <c r="F21" s="18" t="s">
        <v>38</v>
      </c>
      <c r="G21" s="16" t="s">
        <v>110</v>
      </c>
      <c r="H21" s="14"/>
      <c r="I21" s="14">
        <v>46496144549</v>
      </c>
      <c r="J21" s="25"/>
      <c r="K21" s="11"/>
    </row>
    <row r="22" spans="1:11" x14ac:dyDescent="0.2">
      <c r="A22" s="16" t="s">
        <v>108</v>
      </c>
      <c r="B22" s="39"/>
      <c r="C22" s="39"/>
      <c r="D22" s="39"/>
      <c r="E22" s="1">
        <v>4705972668</v>
      </c>
      <c r="F22" s="18"/>
      <c r="G22" s="11" t="s">
        <v>8</v>
      </c>
      <c r="H22" s="14"/>
      <c r="I22" s="14">
        <v>5650139091</v>
      </c>
      <c r="J22" s="25"/>
      <c r="K22" s="11"/>
    </row>
    <row r="23" spans="1:11" x14ac:dyDescent="0.2">
      <c r="A23" s="16" t="s">
        <v>87</v>
      </c>
      <c r="B23" s="39"/>
      <c r="C23" s="39"/>
      <c r="D23" s="39"/>
      <c r="E23" s="1">
        <v>498524812</v>
      </c>
      <c r="F23" s="1"/>
      <c r="G23" s="9" t="s">
        <v>97</v>
      </c>
      <c r="H23" s="15"/>
      <c r="I23" s="15"/>
      <c r="J23" s="10">
        <f>SUM(I24:I27)</f>
        <v>853112272460</v>
      </c>
      <c r="K23" s="11"/>
    </row>
    <row r="24" spans="1:11" x14ac:dyDescent="0.2">
      <c r="A24" s="28" t="s">
        <v>80</v>
      </c>
      <c r="B24" s="35"/>
      <c r="C24" s="35"/>
      <c r="D24" s="35"/>
      <c r="E24" s="36"/>
      <c r="F24" s="36">
        <f>SUM(E25:E26)</f>
        <v>29356218530</v>
      </c>
      <c r="G24" s="27" t="s">
        <v>81</v>
      </c>
      <c r="H24" s="14"/>
      <c r="I24" s="14">
        <v>798592851485</v>
      </c>
      <c r="J24" s="10" t="s">
        <v>38</v>
      </c>
      <c r="K24" s="11"/>
    </row>
    <row r="25" spans="1:11" x14ac:dyDescent="0.2">
      <c r="A25" s="16" t="s">
        <v>85</v>
      </c>
      <c r="B25" s="39"/>
      <c r="C25" s="39"/>
      <c r="D25" s="39"/>
      <c r="E25" s="1">
        <v>28305794128</v>
      </c>
      <c r="F25" s="18" t="s">
        <v>38</v>
      </c>
      <c r="G25" s="11" t="s">
        <v>12</v>
      </c>
      <c r="H25" s="14"/>
      <c r="I25" s="14">
        <v>18115061607</v>
      </c>
      <c r="J25" s="10"/>
      <c r="K25" s="11"/>
    </row>
    <row r="26" spans="1:11" x14ac:dyDescent="0.2">
      <c r="A26" s="11" t="s">
        <v>10</v>
      </c>
      <c r="E26" s="1">
        <v>1050424402</v>
      </c>
      <c r="F26" s="1"/>
      <c r="G26" s="11" t="s">
        <v>107</v>
      </c>
      <c r="I26" s="14">
        <v>35000000000</v>
      </c>
      <c r="J26" s="10"/>
      <c r="K26" s="11"/>
    </row>
    <row r="27" spans="1:11" x14ac:dyDescent="0.2">
      <c r="A27" s="9" t="s">
        <v>11</v>
      </c>
      <c r="B27" s="33"/>
      <c r="C27" s="33"/>
      <c r="D27" s="33"/>
      <c r="F27" s="18">
        <f>SUM(E28:E31)</f>
        <v>1105355764656</v>
      </c>
      <c r="G27" s="11" t="s">
        <v>104</v>
      </c>
      <c r="H27" s="14"/>
      <c r="I27" s="14">
        <v>1404359368</v>
      </c>
      <c r="J27" s="10"/>
      <c r="K27" s="11"/>
    </row>
    <row r="28" spans="1:11" x14ac:dyDescent="0.2">
      <c r="A28" s="11" t="s">
        <v>13</v>
      </c>
      <c r="E28" s="1">
        <v>1103191328317</v>
      </c>
      <c r="F28" s="36" t="s">
        <v>38</v>
      </c>
      <c r="G28" s="30" t="s">
        <v>14</v>
      </c>
      <c r="H28" s="15"/>
      <c r="I28" s="15"/>
      <c r="J28" s="10">
        <f>SUM(I29:I31)</f>
        <v>8110478068</v>
      </c>
      <c r="K28" s="11"/>
    </row>
    <row r="29" spans="1:11" x14ac:dyDescent="0.2">
      <c r="A29" s="11" t="s">
        <v>10</v>
      </c>
      <c r="E29" s="1">
        <v>15721945274</v>
      </c>
      <c r="F29" s="36"/>
      <c r="G29" s="11" t="s">
        <v>77</v>
      </c>
      <c r="H29" s="14"/>
      <c r="I29" s="14">
        <v>3438180433</v>
      </c>
      <c r="J29" s="21"/>
      <c r="K29" s="11"/>
    </row>
    <row r="30" spans="1:11" x14ac:dyDescent="0.2">
      <c r="A30" s="11" t="s">
        <v>72</v>
      </c>
      <c r="E30" s="1">
        <v>-21220151</v>
      </c>
      <c r="F30" s="18" t="s">
        <v>38</v>
      </c>
      <c r="G30" s="11" t="s">
        <v>16</v>
      </c>
      <c r="H30" s="14"/>
      <c r="I30" s="14">
        <v>668849002</v>
      </c>
      <c r="J30" s="21"/>
      <c r="K30" s="11"/>
    </row>
    <row r="31" spans="1:11" x14ac:dyDescent="0.2">
      <c r="A31" s="11" t="s">
        <v>20</v>
      </c>
      <c r="E31" s="1">
        <v>-13536288784</v>
      </c>
      <c r="F31" s="18" t="s">
        <v>38</v>
      </c>
      <c r="G31" s="11" t="s">
        <v>19</v>
      </c>
      <c r="H31" s="14"/>
      <c r="I31" s="14">
        <v>4003448633</v>
      </c>
      <c r="J31" s="21"/>
      <c r="K31" s="11"/>
    </row>
    <row r="32" spans="1:11" x14ac:dyDescent="0.2">
      <c r="A32" s="9" t="s">
        <v>15</v>
      </c>
      <c r="B32" s="33"/>
      <c r="C32" s="33"/>
      <c r="D32" s="33"/>
      <c r="F32" s="18">
        <f>SUM(E33:E35)</f>
        <v>45010386748</v>
      </c>
      <c r="G32" s="9" t="s">
        <v>21</v>
      </c>
      <c r="H32" s="15"/>
      <c r="I32" s="15"/>
      <c r="J32" s="10">
        <f>SUM(I33:I34)</f>
        <v>1089813681</v>
      </c>
      <c r="K32" s="11"/>
    </row>
    <row r="33" spans="1:12" x14ac:dyDescent="0.2">
      <c r="A33" s="27" t="s">
        <v>76</v>
      </c>
      <c r="B33" s="38"/>
      <c r="C33" s="38"/>
      <c r="D33" s="38"/>
      <c r="E33" s="1">
        <v>42589838881</v>
      </c>
      <c r="F33" s="1"/>
      <c r="G33" s="11" t="s">
        <v>23</v>
      </c>
      <c r="H33" s="14"/>
      <c r="I33" s="14">
        <v>1039813681</v>
      </c>
      <c r="J33" s="21"/>
      <c r="K33" s="11"/>
    </row>
    <row r="34" spans="1:12" x14ac:dyDescent="0.2">
      <c r="A34" s="16" t="s">
        <v>90</v>
      </c>
      <c r="B34" s="39"/>
      <c r="C34" s="39"/>
      <c r="D34" s="39"/>
      <c r="E34" s="1">
        <v>2776901048</v>
      </c>
      <c r="F34" s="1"/>
      <c r="G34" s="11" t="s">
        <v>51</v>
      </c>
      <c r="H34" s="14"/>
      <c r="I34" s="14">
        <v>50000000</v>
      </c>
      <c r="J34" s="21"/>
      <c r="K34" s="11"/>
    </row>
    <row r="35" spans="1:12" x14ac:dyDescent="0.2">
      <c r="A35" s="27" t="s">
        <v>20</v>
      </c>
      <c r="B35" s="38"/>
      <c r="C35" s="38"/>
      <c r="D35" s="38"/>
      <c r="E35" s="1">
        <v>-356353181</v>
      </c>
      <c r="F35" s="18"/>
      <c r="G35" s="9" t="s">
        <v>25</v>
      </c>
      <c r="H35" s="15"/>
      <c r="I35" s="15"/>
      <c r="J35" s="22">
        <f>SUM(J11:J33)</f>
        <v>1258551856552</v>
      </c>
      <c r="K35" s="11"/>
    </row>
    <row r="36" spans="1:12" ht="18" x14ac:dyDescent="0.25">
      <c r="A36" s="9" t="s">
        <v>17</v>
      </c>
      <c r="B36" s="33"/>
      <c r="C36" s="33"/>
      <c r="D36" s="33"/>
      <c r="F36" s="18">
        <f>SUM(E37:E40)</f>
        <v>41430669426</v>
      </c>
      <c r="G36" s="31" t="s">
        <v>28</v>
      </c>
      <c r="H36" s="14"/>
      <c r="I36" s="14"/>
      <c r="J36" s="21"/>
      <c r="K36" s="11"/>
    </row>
    <row r="37" spans="1:12" x14ac:dyDescent="0.2">
      <c r="A37" s="16" t="s">
        <v>18</v>
      </c>
      <c r="E37" s="1">
        <f>44883949521+23575555962</f>
        <v>68459505483</v>
      </c>
      <c r="F37" s="18" t="s">
        <v>38</v>
      </c>
      <c r="G37" s="11" t="s">
        <v>29</v>
      </c>
      <c r="H37" s="14"/>
      <c r="I37" s="14"/>
      <c r="J37" s="21">
        <v>94291000000</v>
      </c>
      <c r="K37" s="11"/>
    </row>
    <row r="38" spans="1:12" x14ac:dyDescent="0.2">
      <c r="A38" s="11" t="s">
        <v>10</v>
      </c>
      <c r="E38" s="1">
        <v>3504224092</v>
      </c>
      <c r="F38" s="18"/>
      <c r="G38" s="11" t="s">
        <v>113</v>
      </c>
      <c r="H38" s="14"/>
      <c r="I38" s="14"/>
      <c r="J38" s="21">
        <v>5000000000</v>
      </c>
      <c r="K38" s="11"/>
    </row>
    <row r="39" spans="1:12" x14ac:dyDescent="0.2">
      <c r="A39" s="11" t="s">
        <v>72</v>
      </c>
      <c r="E39" s="1">
        <v>-35876144</v>
      </c>
      <c r="F39" s="18"/>
      <c r="G39" s="11" t="s">
        <v>31</v>
      </c>
      <c r="H39" s="14"/>
      <c r="I39" s="14"/>
      <c r="J39" s="21">
        <v>3332870256</v>
      </c>
      <c r="K39" s="11"/>
    </row>
    <row r="40" spans="1:12" x14ac:dyDescent="0.2">
      <c r="A40" s="11" t="s">
        <v>20</v>
      </c>
      <c r="E40" s="1">
        <v>-30497184005</v>
      </c>
      <c r="F40" s="1"/>
      <c r="G40" s="11" t="s">
        <v>69</v>
      </c>
      <c r="H40" s="14"/>
      <c r="I40" s="14"/>
      <c r="J40" s="21">
        <v>26829251841</v>
      </c>
      <c r="K40" s="11"/>
    </row>
    <row r="41" spans="1:12" x14ac:dyDescent="0.2">
      <c r="A41" s="9" t="s">
        <v>22</v>
      </c>
      <c r="B41" s="33"/>
      <c r="C41" s="33"/>
      <c r="D41" s="33"/>
      <c r="F41" s="18">
        <f>SUM(E42:E46)</f>
        <v>28493379772</v>
      </c>
      <c r="G41" s="11" t="s">
        <v>103</v>
      </c>
      <c r="H41" s="14"/>
      <c r="I41" s="14"/>
      <c r="J41" s="21">
        <v>0</v>
      </c>
      <c r="K41" s="11"/>
    </row>
    <row r="42" spans="1:12" x14ac:dyDescent="0.2">
      <c r="A42" s="11" t="s">
        <v>24</v>
      </c>
      <c r="E42" s="1">
        <v>3833390891</v>
      </c>
      <c r="F42" s="1"/>
      <c r="G42" s="9" t="s">
        <v>32</v>
      </c>
      <c r="H42" s="14"/>
      <c r="I42" s="14"/>
      <c r="J42" s="80">
        <f>+I43+I44</f>
        <v>21907129048</v>
      </c>
      <c r="K42" s="11"/>
    </row>
    <row r="43" spans="1:12" x14ac:dyDescent="0.2">
      <c r="A43" s="11" t="s">
        <v>26</v>
      </c>
      <c r="E43" s="1">
        <v>14717070729</v>
      </c>
      <c r="F43" s="1"/>
      <c r="G43" s="11" t="s">
        <v>33</v>
      </c>
      <c r="H43" s="14"/>
      <c r="I43" s="14">
        <v>4805875873</v>
      </c>
      <c r="J43" s="34" t="s">
        <v>38</v>
      </c>
      <c r="K43" s="11"/>
      <c r="L43" s="39" t="s">
        <v>38</v>
      </c>
    </row>
    <row r="44" spans="1:12" x14ac:dyDescent="0.2">
      <c r="A44" s="11" t="s">
        <v>75</v>
      </c>
      <c r="E44" s="1">
        <v>7565911680</v>
      </c>
      <c r="F44" s="18" t="s">
        <v>38</v>
      </c>
      <c r="G44" s="11" t="s">
        <v>74</v>
      </c>
      <c r="H44" s="14"/>
      <c r="I44" s="14">
        <v>17101253175</v>
      </c>
      <c r="J44" s="34" t="s">
        <v>38</v>
      </c>
      <c r="K44" s="11"/>
    </row>
    <row r="45" spans="1:12" x14ac:dyDescent="0.2">
      <c r="A45" s="11" t="s">
        <v>109</v>
      </c>
      <c r="E45" s="1">
        <v>16167559726</v>
      </c>
      <c r="F45" s="18"/>
      <c r="G45" s="9" t="s">
        <v>34</v>
      </c>
      <c r="H45" s="15" t="s">
        <v>38</v>
      </c>
      <c r="I45" s="15"/>
      <c r="J45" s="22">
        <f>SUM(J36:J44)</f>
        <v>151360251145</v>
      </c>
      <c r="K45" s="11"/>
    </row>
    <row r="46" spans="1:12" x14ac:dyDescent="0.2">
      <c r="A46" s="11" t="s">
        <v>20</v>
      </c>
      <c r="E46" s="1">
        <v>-13790553254</v>
      </c>
      <c r="F46" s="1"/>
      <c r="G46" s="11"/>
      <c r="K46" s="11"/>
    </row>
    <row r="47" spans="1:12" x14ac:dyDescent="0.2">
      <c r="A47" s="9" t="s">
        <v>27</v>
      </c>
      <c r="F47" s="18">
        <v>9115479433</v>
      </c>
      <c r="G47" s="9" t="s">
        <v>38</v>
      </c>
      <c r="H47" s="14"/>
      <c r="I47" s="14"/>
      <c r="J47" s="17" t="s">
        <v>38</v>
      </c>
      <c r="K47" s="11"/>
    </row>
    <row r="48" spans="1:12" x14ac:dyDescent="0.2">
      <c r="A48" s="9" t="s">
        <v>30</v>
      </c>
      <c r="B48" s="33"/>
      <c r="C48" s="33"/>
      <c r="D48" s="33"/>
      <c r="E48" s="1" t="s">
        <v>38</v>
      </c>
      <c r="F48" s="18">
        <v>2442830632</v>
      </c>
      <c r="G48" s="11" t="s">
        <v>38</v>
      </c>
      <c r="H48" s="14"/>
      <c r="I48" s="14" t="s">
        <v>38</v>
      </c>
      <c r="J48" s="34" t="s">
        <v>38</v>
      </c>
      <c r="K48" s="11"/>
    </row>
    <row r="49" spans="1:11" x14ac:dyDescent="0.2">
      <c r="G49" s="11"/>
      <c r="H49" s="14"/>
      <c r="I49" s="14"/>
      <c r="J49" s="34"/>
      <c r="K49" s="11"/>
    </row>
    <row r="50" spans="1:11" x14ac:dyDescent="0.2">
      <c r="G50" s="11" t="s">
        <v>38</v>
      </c>
      <c r="H50" s="14"/>
      <c r="I50" s="14" t="s">
        <v>38</v>
      </c>
      <c r="J50" s="34" t="s">
        <v>38</v>
      </c>
      <c r="K50" s="11"/>
    </row>
    <row r="51" spans="1:11" x14ac:dyDescent="0.2">
      <c r="G51" s="9" t="s">
        <v>38</v>
      </c>
      <c r="H51" s="15" t="s">
        <v>38</v>
      </c>
      <c r="I51" s="15"/>
      <c r="J51" s="34" t="s">
        <v>38</v>
      </c>
      <c r="K51" s="16" t="s">
        <v>38</v>
      </c>
    </row>
    <row r="52" spans="1:11" x14ac:dyDescent="0.2">
      <c r="G52" s="11"/>
      <c r="J52" s="34"/>
      <c r="K52" s="11"/>
    </row>
    <row r="53" spans="1:11" x14ac:dyDescent="0.2">
      <c r="A53" s="9" t="s">
        <v>38</v>
      </c>
      <c r="B53" s="33"/>
      <c r="C53" s="33"/>
      <c r="D53" s="33"/>
      <c r="F53" s="18" t="s">
        <v>38</v>
      </c>
      <c r="G53" s="11"/>
      <c r="J53" s="34"/>
      <c r="K53" s="11"/>
    </row>
    <row r="54" spans="1:11" x14ac:dyDescent="0.2">
      <c r="A54" s="9"/>
      <c r="B54" s="33"/>
      <c r="C54" s="33"/>
      <c r="D54" s="33" t="s">
        <v>38</v>
      </c>
      <c r="E54" s="1" t="s">
        <v>38</v>
      </c>
      <c r="F54" s="18"/>
      <c r="G54" s="9"/>
      <c r="H54" s="15"/>
      <c r="I54" s="15"/>
      <c r="J54" s="34"/>
    </row>
    <row r="55" spans="1:11" x14ac:dyDescent="0.2">
      <c r="A55" s="11"/>
      <c r="E55" s="1" t="s">
        <v>38</v>
      </c>
      <c r="G55" s="9"/>
      <c r="H55" s="15"/>
      <c r="I55" s="15"/>
      <c r="J55" s="17"/>
    </row>
    <row r="56" spans="1:11" x14ac:dyDescent="0.2">
      <c r="A56" s="13" t="s">
        <v>35</v>
      </c>
      <c r="B56" s="44"/>
      <c r="C56" s="44"/>
      <c r="D56" s="44"/>
      <c r="E56" s="2"/>
      <c r="F56" s="4">
        <f>SUM(F15:F53)</f>
        <v>1409912107697</v>
      </c>
      <c r="G56" s="13" t="s">
        <v>36</v>
      </c>
      <c r="H56" s="20"/>
      <c r="I56" s="20"/>
      <c r="J56" s="22">
        <f>J35+J45</f>
        <v>1409912107697</v>
      </c>
    </row>
    <row r="57" spans="1:11" x14ac:dyDescent="0.2">
      <c r="E57"/>
      <c r="F57" s="40" t="s">
        <v>38</v>
      </c>
      <c r="G57" s="18" t="s">
        <v>38</v>
      </c>
      <c r="H57" s="15"/>
      <c r="I57" s="15"/>
      <c r="J57" s="15"/>
    </row>
    <row r="58" spans="1:11" x14ac:dyDescent="0.2">
      <c r="E58"/>
      <c r="H58" s="1"/>
      <c r="I58" s="1" t="s">
        <v>38</v>
      </c>
      <c r="J58" s="40" t="s">
        <v>38</v>
      </c>
    </row>
    <row r="59" spans="1:11" x14ac:dyDescent="0.2">
      <c r="C59" s="49" t="s">
        <v>96</v>
      </c>
      <c r="D59" s="47"/>
      <c r="E59" s="47"/>
      <c r="F59" s="47"/>
      <c r="G59" s="50"/>
      <c r="H59" s="48"/>
      <c r="J59" s="1"/>
    </row>
    <row r="60" spans="1:11" x14ac:dyDescent="0.2">
      <c r="C60" s="46" t="s">
        <v>37</v>
      </c>
      <c r="D60" s="5"/>
      <c r="E60" s="5"/>
      <c r="F60" s="5"/>
      <c r="G60" s="51" t="s">
        <v>38</v>
      </c>
      <c r="H60" s="6">
        <v>12531201136</v>
      </c>
      <c r="J60" s="1"/>
    </row>
    <row r="61" spans="1:11" x14ac:dyDescent="0.2">
      <c r="C61" s="46" t="s">
        <v>39</v>
      </c>
      <c r="D61" s="5"/>
      <c r="E61" s="5"/>
      <c r="F61" s="5"/>
      <c r="G61" s="51"/>
      <c r="H61" s="6">
        <v>0</v>
      </c>
      <c r="J61" s="1"/>
    </row>
    <row r="62" spans="1:11" x14ac:dyDescent="0.2">
      <c r="C62" s="4" t="s">
        <v>40</v>
      </c>
      <c r="D62" s="5"/>
      <c r="E62" s="5"/>
      <c r="F62" s="5"/>
      <c r="G62" s="51"/>
      <c r="H62" s="6">
        <f>SUM(H60:H61)</f>
        <v>12531201136</v>
      </c>
      <c r="J62" s="1"/>
    </row>
    <row r="63" spans="1:11" x14ac:dyDescent="0.2">
      <c r="C63" s="4" t="s">
        <v>41</v>
      </c>
      <c r="D63" s="5"/>
      <c r="E63" s="5"/>
      <c r="F63" s="5"/>
      <c r="G63" s="51"/>
      <c r="H63" s="6">
        <v>110742407356</v>
      </c>
      <c r="J63" s="1"/>
    </row>
    <row r="64" spans="1:11" x14ac:dyDescent="0.2">
      <c r="E64" s="18"/>
      <c r="F64" s="1"/>
      <c r="G64" s="52"/>
      <c r="H64" s="1"/>
      <c r="J64" s="1"/>
    </row>
    <row r="65" spans="3:10" x14ac:dyDescent="0.2">
      <c r="F65" s="1"/>
      <c r="G65" s="52"/>
      <c r="H65" s="1"/>
      <c r="J65" s="1"/>
    </row>
    <row r="66" spans="3:10" x14ac:dyDescent="0.2">
      <c r="C66" s="33" t="s">
        <v>112</v>
      </c>
      <c r="D66" s="35"/>
      <c r="G66" s="53"/>
      <c r="H66" s="1"/>
    </row>
    <row r="67" spans="3:10" x14ac:dyDescent="0.2">
      <c r="C67" s="57"/>
      <c r="D67" s="58"/>
      <c r="E67" s="7"/>
      <c r="F67" s="58"/>
      <c r="G67" s="54"/>
      <c r="H67" s="8" t="s">
        <v>1</v>
      </c>
    </row>
    <row r="68" spans="3:10" x14ac:dyDescent="0.2">
      <c r="C68" s="9" t="s">
        <v>42</v>
      </c>
      <c r="D68" s="33"/>
      <c r="G68" s="55"/>
      <c r="H68" s="17">
        <f>SUM(G69:G73)</f>
        <v>334848834797</v>
      </c>
    </row>
    <row r="69" spans="3:10" x14ac:dyDescent="0.2">
      <c r="C69" s="11" t="s">
        <v>43</v>
      </c>
      <c r="G69" s="55">
        <v>1827562451</v>
      </c>
      <c r="H69" s="21"/>
    </row>
    <row r="70" spans="3:10" x14ac:dyDescent="0.2">
      <c r="C70" s="11" t="s">
        <v>44</v>
      </c>
      <c r="G70" s="55">
        <v>144304793079</v>
      </c>
      <c r="H70" s="21"/>
    </row>
    <row r="71" spans="3:10" x14ac:dyDescent="0.2">
      <c r="C71" s="11" t="s">
        <v>45</v>
      </c>
      <c r="G71" s="55">
        <v>25454576861</v>
      </c>
      <c r="H71" s="21"/>
    </row>
    <row r="72" spans="3:10" x14ac:dyDescent="0.2">
      <c r="C72" s="11" t="s">
        <v>46</v>
      </c>
      <c r="G72" s="55">
        <v>160785593110</v>
      </c>
      <c r="H72" s="21"/>
    </row>
    <row r="73" spans="3:10" x14ac:dyDescent="0.2">
      <c r="C73" s="11" t="s">
        <v>70</v>
      </c>
      <c r="G73" s="55">
        <v>2476309296</v>
      </c>
      <c r="H73" s="21"/>
    </row>
    <row r="74" spans="3:10" x14ac:dyDescent="0.2">
      <c r="C74" s="9" t="s">
        <v>47</v>
      </c>
      <c r="D74" s="33"/>
      <c r="G74" s="55"/>
      <c r="H74" s="17">
        <f>SUM(G75:G77)</f>
        <v>231935952650</v>
      </c>
    </row>
    <row r="75" spans="3:10" x14ac:dyDescent="0.2">
      <c r="C75" s="11" t="s">
        <v>48</v>
      </c>
      <c r="G75" s="55">
        <v>21119193383</v>
      </c>
      <c r="H75" s="21"/>
    </row>
    <row r="76" spans="3:10" x14ac:dyDescent="0.2">
      <c r="C76" s="11" t="s">
        <v>49</v>
      </c>
      <c r="G76" s="55">
        <v>49576525562</v>
      </c>
      <c r="H76" s="21"/>
    </row>
    <row r="77" spans="3:10" x14ac:dyDescent="0.2">
      <c r="C77" s="11" t="s">
        <v>46</v>
      </c>
      <c r="G77" s="55">
        <v>161240233705</v>
      </c>
      <c r="H77" s="21"/>
    </row>
    <row r="78" spans="3:10" x14ac:dyDescent="0.2">
      <c r="C78" s="9" t="s">
        <v>50</v>
      </c>
      <c r="D78" s="33"/>
      <c r="G78" s="55"/>
      <c r="H78" s="17">
        <f>H68-H74</f>
        <v>102912882147</v>
      </c>
    </row>
    <row r="79" spans="3:10" x14ac:dyDescent="0.2">
      <c r="C79" s="9" t="s">
        <v>51</v>
      </c>
      <c r="D79" s="33"/>
      <c r="G79" s="55"/>
      <c r="H79" s="17">
        <f>(G81+G80)</f>
        <v>-48044977877</v>
      </c>
    </row>
    <row r="80" spans="3:10" x14ac:dyDescent="0.2">
      <c r="C80" s="11" t="s">
        <v>52</v>
      </c>
      <c r="G80" s="55">
        <v>-72288034221</v>
      </c>
      <c r="H80" s="21"/>
    </row>
    <row r="81" spans="3:12" x14ac:dyDescent="0.2">
      <c r="C81" s="11" t="s">
        <v>53</v>
      </c>
      <c r="G81" s="55">
        <v>24243056344</v>
      </c>
      <c r="H81" s="21"/>
    </row>
    <row r="82" spans="3:12" x14ac:dyDescent="0.2">
      <c r="C82" s="9" t="s">
        <v>54</v>
      </c>
      <c r="D82" s="33"/>
      <c r="G82" s="55"/>
      <c r="H82" s="17">
        <f>H78+H79</f>
        <v>54867904270</v>
      </c>
    </row>
    <row r="83" spans="3:12" x14ac:dyDescent="0.2">
      <c r="C83" s="9" t="s">
        <v>55</v>
      </c>
      <c r="D83" s="33"/>
      <c r="G83" s="55"/>
      <c r="H83" s="17">
        <f>SUM(G84:G85)</f>
        <v>41259521620</v>
      </c>
    </row>
    <row r="84" spans="3:12" x14ac:dyDescent="0.2">
      <c r="C84" s="11" t="s">
        <v>56</v>
      </c>
      <c r="G84" s="55">
        <v>45751442973</v>
      </c>
      <c r="H84" s="21"/>
    </row>
    <row r="85" spans="3:12" x14ac:dyDescent="0.2">
      <c r="C85" s="11" t="s">
        <v>57</v>
      </c>
      <c r="G85" s="55">
        <v>-4491921353</v>
      </c>
      <c r="H85" s="21"/>
    </row>
    <row r="86" spans="3:12" x14ac:dyDescent="0.2">
      <c r="C86" s="9" t="s">
        <v>58</v>
      </c>
      <c r="D86" s="33"/>
      <c r="G86" s="55"/>
      <c r="H86" s="17">
        <f>H82+H83</f>
        <v>96127425890</v>
      </c>
    </row>
    <row r="87" spans="3:12" x14ac:dyDescent="0.2">
      <c r="C87" s="9" t="s">
        <v>59</v>
      </c>
      <c r="D87" s="33"/>
      <c r="G87" s="55"/>
      <c r="H87" s="17">
        <f>SUM(G88:G91)</f>
        <v>10393077245</v>
      </c>
    </row>
    <row r="88" spans="3:12" x14ac:dyDescent="0.2">
      <c r="C88" s="16" t="s">
        <v>94</v>
      </c>
      <c r="D88" s="39"/>
      <c r="G88" s="55">
        <v>1657952487</v>
      </c>
      <c r="H88" s="17"/>
    </row>
    <row r="89" spans="3:12" x14ac:dyDescent="0.2">
      <c r="C89" s="16" t="s">
        <v>93</v>
      </c>
      <c r="D89" s="39"/>
      <c r="G89" s="55">
        <v>1166670565</v>
      </c>
      <c r="H89" s="17"/>
    </row>
    <row r="90" spans="3:12" x14ac:dyDescent="0.2">
      <c r="C90" s="16" t="s">
        <v>95</v>
      </c>
      <c r="D90" s="39"/>
      <c r="G90" s="55">
        <v>3059481579</v>
      </c>
      <c r="H90" s="34" t="s">
        <v>38</v>
      </c>
    </row>
    <row r="91" spans="3:12" x14ac:dyDescent="0.2">
      <c r="C91" s="16" t="s">
        <v>60</v>
      </c>
      <c r="D91" s="39"/>
      <c r="G91" s="55">
        <v>4508972614</v>
      </c>
      <c r="H91" s="17"/>
    </row>
    <row r="92" spans="3:12" x14ac:dyDescent="0.2">
      <c r="C92" s="9" t="s">
        <v>61</v>
      </c>
      <c r="D92" s="33"/>
      <c r="G92" s="55"/>
      <c r="H92" s="17">
        <f>SUM(G93:G98)</f>
        <v>82571002588</v>
      </c>
      <c r="K92" t="s">
        <v>38</v>
      </c>
      <c r="L92" s="41" t="s">
        <v>38</v>
      </c>
    </row>
    <row r="93" spans="3:12" x14ac:dyDescent="0.2">
      <c r="C93" s="16" t="s">
        <v>88</v>
      </c>
      <c r="D93" s="39"/>
      <c r="G93" s="55">
        <v>39073673295</v>
      </c>
      <c r="H93" s="21"/>
      <c r="I93" s="14"/>
    </row>
    <row r="94" spans="3:12" x14ac:dyDescent="0.2">
      <c r="C94" s="11" t="s">
        <v>62</v>
      </c>
      <c r="G94" s="55">
        <f>3933003298-2122250320</f>
        <v>1810752978</v>
      </c>
      <c r="H94" s="21"/>
    </row>
    <row r="95" spans="3:12" x14ac:dyDescent="0.2">
      <c r="C95" s="11" t="s">
        <v>63</v>
      </c>
      <c r="G95" s="55">
        <v>3327731573</v>
      </c>
      <c r="H95" s="21"/>
    </row>
    <row r="96" spans="3:12" x14ac:dyDescent="0.2">
      <c r="C96" s="16" t="s">
        <v>89</v>
      </c>
      <c r="D96" s="39"/>
      <c r="G96" s="55">
        <v>33658316838</v>
      </c>
      <c r="H96" s="21"/>
    </row>
    <row r="97" spans="3:13" x14ac:dyDescent="0.2">
      <c r="C97" s="16" t="s">
        <v>98</v>
      </c>
      <c r="D97" s="39"/>
      <c r="G97" s="55">
        <v>432746528</v>
      </c>
      <c r="H97" s="21"/>
      <c r="J97" s="14" t="s">
        <v>38</v>
      </c>
    </row>
    <row r="98" spans="3:13" x14ac:dyDescent="0.2">
      <c r="C98" s="16" t="s">
        <v>60</v>
      </c>
      <c r="D98" s="39"/>
      <c r="G98" s="55">
        <v>4267781376</v>
      </c>
      <c r="H98" s="21"/>
    </row>
    <row r="99" spans="3:13" x14ac:dyDescent="0.2">
      <c r="C99" s="9" t="s">
        <v>64</v>
      </c>
      <c r="D99" s="33"/>
      <c r="G99" s="55"/>
      <c r="H99" s="17">
        <f>H86+H87-H92</f>
        <v>23949500547</v>
      </c>
    </row>
    <row r="100" spans="3:13" x14ac:dyDescent="0.2">
      <c r="C100" s="9" t="s">
        <v>71</v>
      </c>
      <c r="D100" s="33"/>
      <c r="G100" s="55"/>
      <c r="H100" s="17">
        <f>SUM(G101:G103)</f>
        <v>79878821</v>
      </c>
    </row>
    <row r="101" spans="3:13" x14ac:dyDescent="0.2">
      <c r="C101" s="27" t="s">
        <v>66</v>
      </c>
      <c r="D101" s="38"/>
      <c r="G101" s="55">
        <v>80697003</v>
      </c>
      <c r="H101" s="17"/>
    </row>
    <row r="102" spans="3:13" x14ac:dyDescent="0.2">
      <c r="C102" s="27" t="s">
        <v>65</v>
      </c>
      <c r="D102" s="38"/>
      <c r="G102" s="55">
        <v>0</v>
      </c>
      <c r="H102" s="17"/>
    </row>
    <row r="103" spans="3:13" x14ac:dyDescent="0.2">
      <c r="C103" s="16" t="s">
        <v>114</v>
      </c>
      <c r="D103" s="38"/>
      <c r="G103" s="55">
        <v>-818182</v>
      </c>
      <c r="H103" s="17">
        <v>0</v>
      </c>
    </row>
    <row r="104" spans="3:13" x14ac:dyDescent="0.2">
      <c r="C104" s="28" t="s">
        <v>68</v>
      </c>
      <c r="D104" s="35"/>
      <c r="G104" s="55"/>
      <c r="H104" s="17">
        <f>H99+H100+H103</f>
        <v>24029379368</v>
      </c>
      <c r="K104" s="40" t="s">
        <v>38</v>
      </c>
      <c r="L104" s="40" t="s">
        <v>38</v>
      </c>
    </row>
    <row r="105" spans="3:13" x14ac:dyDescent="0.2">
      <c r="C105" s="16" t="s">
        <v>78</v>
      </c>
      <c r="D105" s="38"/>
      <c r="G105" s="55"/>
      <c r="H105" s="34">
        <v>2122250320</v>
      </c>
      <c r="M105" s="40" t="s">
        <v>38</v>
      </c>
    </row>
    <row r="106" spans="3:13" x14ac:dyDescent="0.2">
      <c r="C106" s="29" t="s">
        <v>67</v>
      </c>
      <c r="D106" s="45"/>
      <c r="E106" s="2"/>
      <c r="F106" s="3"/>
      <c r="G106" s="56"/>
      <c r="H106" s="23">
        <f>H104-H105</f>
        <v>21907129048</v>
      </c>
      <c r="K106" s="40" t="s">
        <v>38</v>
      </c>
      <c r="L106" s="40" t="s">
        <v>38</v>
      </c>
    </row>
    <row r="107" spans="3:13" x14ac:dyDescent="0.2">
      <c r="H107" t="s">
        <v>38</v>
      </c>
      <c r="K107" s="41" t="s">
        <v>92</v>
      </c>
    </row>
    <row r="108" spans="3:13" x14ac:dyDescent="0.2">
      <c r="H108" s="14" t="s">
        <v>38</v>
      </c>
      <c r="K108" s="41"/>
    </row>
    <row r="109" spans="3:13" x14ac:dyDescent="0.2">
      <c r="K109" s="41"/>
    </row>
    <row r="110" spans="3:13" ht="15" x14ac:dyDescent="0.2">
      <c r="H110" s="76"/>
      <c r="K110" s="41"/>
    </row>
    <row r="111" spans="3:13" ht="15" x14ac:dyDescent="0.2">
      <c r="H111" s="76"/>
      <c r="K111" s="41"/>
    </row>
    <row r="112" spans="3:13" ht="15" x14ac:dyDescent="0.2">
      <c r="H112" s="77"/>
      <c r="K112" s="41"/>
    </row>
    <row r="114" spans="1:20" ht="15" x14ac:dyDescent="0.2">
      <c r="N114" s="37"/>
      <c r="O114" s="37"/>
      <c r="P114" s="37"/>
      <c r="Q114" s="37"/>
      <c r="R114" s="37"/>
      <c r="T114" s="37"/>
    </row>
    <row r="115" spans="1:20" ht="15" x14ac:dyDescent="0.2">
      <c r="A115" s="63"/>
      <c r="N115" s="37"/>
      <c r="O115" s="37"/>
      <c r="P115" s="37"/>
      <c r="Q115" s="37"/>
      <c r="R115" s="37"/>
      <c r="T115" s="37"/>
    </row>
    <row r="116" spans="1:20" ht="15.75" x14ac:dyDescent="0.25">
      <c r="B116" s="66" t="s">
        <v>82</v>
      </c>
      <c r="C116" s="67"/>
      <c r="D116" s="67"/>
      <c r="E116" s="68" t="s">
        <v>115</v>
      </c>
      <c r="F116" s="67"/>
      <c r="G116" s="68" t="s">
        <v>116</v>
      </c>
      <c r="I116" s="69" t="s">
        <v>119</v>
      </c>
      <c r="J116" s="64"/>
      <c r="L116" s="1"/>
      <c r="M116" s="38"/>
      <c r="N116" s="37"/>
      <c r="O116" s="37"/>
      <c r="P116" s="37"/>
      <c r="Q116" s="37"/>
      <c r="R116" s="37"/>
      <c r="S116" s="37"/>
      <c r="T116" s="37"/>
    </row>
    <row r="117" spans="1:20" ht="15.75" x14ac:dyDescent="0.25">
      <c r="B117" s="66" t="s">
        <v>83</v>
      </c>
      <c r="C117" s="67"/>
      <c r="D117" s="67"/>
      <c r="E117" s="70" t="s">
        <v>105</v>
      </c>
      <c r="F117" s="67"/>
      <c r="G117" s="70" t="s">
        <v>117</v>
      </c>
      <c r="I117" s="69" t="s">
        <v>118</v>
      </c>
      <c r="J117" s="65"/>
      <c r="L117" s="1"/>
      <c r="M117" s="39" t="s">
        <v>38</v>
      </c>
      <c r="N117" s="37"/>
      <c r="O117" s="37"/>
      <c r="P117" s="37"/>
      <c r="Q117" s="37"/>
      <c r="R117" s="37"/>
      <c r="S117" s="37"/>
      <c r="T117" s="37"/>
    </row>
    <row r="118" spans="1:20" ht="15" hidden="1" customHeight="1" x14ac:dyDescent="0.25">
      <c r="B118" s="71"/>
      <c r="C118" s="69"/>
      <c r="D118" s="72"/>
      <c r="E118" s="72"/>
      <c r="F118" s="72"/>
      <c r="G118" s="72"/>
      <c r="I118" s="72"/>
      <c r="J118" s="1"/>
      <c r="K118" s="1"/>
      <c r="L118" s="1"/>
      <c r="M118" s="38"/>
      <c r="N118" s="37"/>
      <c r="O118" s="37"/>
      <c r="P118" s="37"/>
      <c r="Q118" s="37"/>
      <c r="R118" s="37"/>
      <c r="S118" s="37"/>
      <c r="T118" s="37"/>
    </row>
    <row r="119" spans="1:20" ht="15" x14ac:dyDescent="0.25">
      <c r="B119" s="73" t="s">
        <v>99</v>
      </c>
      <c r="C119" s="67"/>
      <c r="D119" s="67"/>
      <c r="E119" s="74"/>
      <c r="F119" s="75"/>
      <c r="G119" s="74"/>
      <c r="I119" s="67"/>
    </row>
    <row r="120" spans="1:20" ht="18" x14ac:dyDescent="0.25">
      <c r="A120" s="65"/>
      <c r="E120" s="59"/>
      <c r="F120" s="60"/>
      <c r="G120" s="59"/>
      <c r="I120" s="42"/>
    </row>
    <row r="121" spans="1:20" ht="18" x14ac:dyDescent="0.25">
      <c r="E121" s="59"/>
      <c r="F121" s="61"/>
      <c r="G121" s="61"/>
    </row>
    <row r="123" spans="1:20" ht="15" x14ac:dyDescent="0.2">
      <c r="A123" s="37" t="s">
        <v>38</v>
      </c>
      <c r="B123" s="37"/>
      <c r="C123" s="37"/>
      <c r="D123" s="37"/>
      <c r="E123"/>
    </row>
    <row r="124" spans="1:20" x14ac:dyDescent="0.2">
      <c r="E124" s="35"/>
      <c r="F124" s="36"/>
      <c r="G124" s="36"/>
      <c r="I124" s="35"/>
      <c r="J124" s="1"/>
    </row>
    <row r="125" spans="1:20" x14ac:dyDescent="0.2">
      <c r="E125"/>
      <c r="F125" s="1"/>
      <c r="G125" s="1"/>
      <c r="J125" s="1"/>
    </row>
    <row r="126" spans="1:20" x14ac:dyDescent="0.2">
      <c r="E126"/>
      <c r="F126" s="1"/>
      <c r="G126" s="1"/>
      <c r="J126" s="1"/>
    </row>
    <row r="127" spans="1:20" x14ac:dyDescent="0.2">
      <c r="E127"/>
      <c r="F127" s="1"/>
      <c r="G127" s="1"/>
      <c r="J127" s="1"/>
    </row>
    <row r="128" spans="1:20" x14ac:dyDescent="0.2">
      <c r="E128"/>
      <c r="F128" s="1"/>
      <c r="G128" s="1"/>
      <c r="J128" s="1"/>
    </row>
    <row r="129" spans="5:10" x14ac:dyDescent="0.2">
      <c r="E129"/>
      <c r="F129" s="1"/>
      <c r="G129" s="1"/>
      <c r="J129" s="1"/>
    </row>
    <row r="130" spans="5:10" x14ac:dyDescent="0.2">
      <c r="E130"/>
      <c r="F130" s="1"/>
      <c r="G130" s="1"/>
      <c r="J130" s="1"/>
    </row>
    <row r="131" spans="5:10" x14ac:dyDescent="0.2">
      <c r="E131"/>
      <c r="F131" s="1"/>
      <c r="G131" s="1"/>
      <c r="J131" s="1"/>
    </row>
    <row r="132" spans="5:10" x14ac:dyDescent="0.2">
      <c r="E132"/>
      <c r="F132" s="1"/>
      <c r="G132" s="1"/>
      <c r="J132" s="1"/>
    </row>
    <row r="133" spans="5:10" x14ac:dyDescent="0.2">
      <c r="E133"/>
      <c r="F133" s="1"/>
      <c r="G133" s="1"/>
      <c r="J133" s="1"/>
    </row>
    <row r="134" spans="5:10" x14ac:dyDescent="0.2">
      <c r="E134"/>
      <c r="F134" s="1"/>
      <c r="G134" s="1"/>
      <c r="J134" s="1"/>
    </row>
    <row r="135" spans="5:10" x14ac:dyDescent="0.2">
      <c r="E135"/>
      <c r="F135" s="1"/>
      <c r="G135" s="1"/>
      <c r="J135" s="1"/>
    </row>
    <row r="136" spans="5:10" x14ac:dyDescent="0.2">
      <c r="E136"/>
      <c r="F136" s="1"/>
      <c r="G136" s="1"/>
      <c r="J136" s="1"/>
    </row>
    <row r="137" spans="5:10" x14ac:dyDescent="0.2">
      <c r="F137" s="1"/>
      <c r="H137" s="1"/>
      <c r="I137" s="1"/>
      <c r="J137" s="1"/>
    </row>
    <row r="138" spans="5:10" x14ac:dyDescent="0.2">
      <c r="F138" s="1"/>
      <c r="H138" s="1"/>
      <c r="I138" s="1"/>
      <c r="J138" s="1"/>
    </row>
    <row r="139" spans="5:10" x14ac:dyDescent="0.2">
      <c r="F139" s="1"/>
      <c r="H139" s="1"/>
      <c r="I139" s="1"/>
      <c r="J139" s="1"/>
    </row>
    <row r="140" spans="5:10" x14ac:dyDescent="0.2">
      <c r="F140" s="1"/>
      <c r="H140" s="1"/>
      <c r="I140" s="1"/>
      <c r="J140" s="1"/>
    </row>
    <row r="141" spans="5:10" x14ac:dyDescent="0.2">
      <c r="F141" s="1"/>
      <c r="H141" s="1"/>
      <c r="I141" s="1"/>
      <c r="J141" s="1"/>
    </row>
    <row r="142" spans="5:10" x14ac:dyDescent="0.2">
      <c r="F142" s="1"/>
      <c r="H142" s="1"/>
      <c r="I142" s="1"/>
      <c r="J142" s="1"/>
    </row>
    <row r="143" spans="5:10" x14ac:dyDescent="0.2">
      <c r="F143" s="1"/>
      <c r="H143" s="1"/>
      <c r="I143" s="1"/>
      <c r="J143" s="1"/>
    </row>
    <row r="144" spans="5:10" x14ac:dyDescent="0.2">
      <c r="F144" s="1"/>
      <c r="H144" s="1"/>
      <c r="I144" s="1"/>
      <c r="J144" s="1"/>
    </row>
    <row r="145" spans="6:10" x14ac:dyDescent="0.2">
      <c r="F145" s="1"/>
      <c r="H145" s="1"/>
      <c r="I145" s="1"/>
      <c r="J145" s="1"/>
    </row>
    <row r="146" spans="6:10" x14ac:dyDescent="0.2">
      <c r="F146" s="1"/>
      <c r="H146" s="1"/>
      <c r="I146" s="1"/>
      <c r="J146" s="1"/>
    </row>
    <row r="147" spans="6:10" x14ac:dyDescent="0.2">
      <c r="F147" s="1"/>
      <c r="H147" s="1"/>
      <c r="I147" s="1"/>
      <c r="J147" s="1"/>
    </row>
    <row r="148" spans="6:10" x14ac:dyDescent="0.2">
      <c r="F148" s="1"/>
      <c r="H148" s="1"/>
      <c r="I148" s="1"/>
      <c r="J148" s="1"/>
    </row>
    <row r="149" spans="6:10" x14ac:dyDescent="0.2">
      <c r="F149" s="1"/>
      <c r="H149" s="1"/>
      <c r="I149" s="1"/>
      <c r="J149" s="1"/>
    </row>
    <row r="150" spans="6:10" x14ac:dyDescent="0.2">
      <c r="H150" s="1"/>
      <c r="I150" s="1"/>
      <c r="J150" s="1"/>
    </row>
    <row r="151" spans="6:10" x14ac:dyDescent="0.2">
      <c r="H151" s="1"/>
      <c r="I151" s="1"/>
      <c r="J151" s="1"/>
    </row>
    <row r="152" spans="6:10" x14ac:dyDescent="0.2">
      <c r="H152" s="1"/>
      <c r="I152" s="1"/>
      <c r="J152" s="1"/>
    </row>
    <row r="153" spans="6:10" x14ac:dyDescent="0.2">
      <c r="H153" s="1"/>
      <c r="I153" s="1"/>
      <c r="J153" s="1"/>
    </row>
    <row r="154" spans="6:10" x14ac:dyDescent="0.2">
      <c r="H154" s="1"/>
      <c r="I154" s="1"/>
      <c r="J154" s="1"/>
    </row>
    <row r="155" spans="6:10" x14ac:dyDescent="0.2">
      <c r="H155" s="1"/>
      <c r="I155" s="1"/>
      <c r="J155" s="1"/>
    </row>
    <row r="156" spans="6:10" x14ac:dyDescent="0.2">
      <c r="H156" s="1"/>
      <c r="I156" s="1"/>
      <c r="J156" s="1"/>
    </row>
    <row r="157" spans="6:10" x14ac:dyDescent="0.2">
      <c r="H157" s="1"/>
      <c r="I157" s="1"/>
      <c r="J157" s="1"/>
    </row>
    <row r="158" spans="6:10" x14ac:dyDescent="0.2">
      <c r="H158" s="1"/>
      <c r="I158" s="1"/>
      <c r="J158" s="1"/>
    </row>
    <row r="159" spans="6:10" x14ac:dyDescent="0.2">
      <c r="H159" s="1"/>
      <c r="I159" s="1"/>
      <c r="J159" s="1"/>
    </row>
    <row r="160" spans="6:10" x14ac:dyDescent="0.2">
      <c r="H160" s="1"/>
      <c r="I160" s="1"/>
      <c r="J160" s="1"/>
    </row>
    <row r="161" spans="8:10" x14ac:dyDescent="0.2">
      <c r="H161" s="1"/>
      <c r="I161" s="1"/>
      <c r="J161" s="1"/>
    </row>
    <row r="162" spans="8:10" x14ac:dyDescent="0.2">
      <c r="H162" s="1"/>
      <c r="I162" s="1"/>
      <c r="J162" s="1"/>
    </row>
    <row r="163" spans="8:10" x14ac:dyDescent="0.2">
      <c r="H163" s="1"/>
      <c r="I163" s="1"/>
      <c r="J163" s="1"/>
    </row>
    <row r="164" spans="8:10" x14ac:dyDescent="0.2">
      <c r="H164" s="1"/>
      <c r="I164" s="1"/>
      <c r="J164" s="1"/>
    </row>
    <row r="165" spans="8:10" x14ac:dyDescent="0.2">
      <c r="H165" s="1"/>
      <c r="I165" s="1"/>
      <c r="J165" s="1"/>
    </row>
    <row r="166" spans="8:10" x14ac:dyDescent="0.2">
      <c r="H166" s="1"/>
      <c r="I166" s="1"/>
      <c r="J166" s="1"/>
    </row>
    <row r="167" spans="8:10" x14ac:dyDescent="0.2">
      <c r="H167" s="1"/>
      <c r="I167" s="1"/>
      <c r="J167" s="1"/>
    </row>
    <row r="168" spans="8:10" x14ac:dyDescent="0.2">
      <c r="H168" s="1"/>
      <c r="I168" s="1"/>
      <c r="J168" s="1"/>
    </row>
    <row r="169" spans="8:10" x14ac:dyDescent="0.2">
      <c r="H169" s="1"/>
      <c r="I169" s="1"/>
      <c r="J169" s="1"/>
    </row>
    <row r="170" spans="8:10" x14ac:dyDescent="0.2">
      <c r="H170" s="1"/>
      <c r="I170" s="1"/>
      <c r="J170" s="1"/>
    </row>
    <row r="171" spans="8:10" x14ac:dyDescent="0.2">
      <c r="H171" s="1"/>
      <c r="I171" s="1"/>
      <c r="J171" s="1"/>
    </row>
    <row r="172" spans="8:10" x14ac:dyDescent="0.2">
      <c r="H172" s="1"/>
      <c r="I172" s="1"/>
      <c r="J172" s="1"/>
    </row>
    <row r="173" spans="8:10" x14ac:dyDescent="0.2">
      <c r="H173" s="1"/>
      <c r="I173" s="1"/>
      <c r="J173" s="1"/>
    </row>
    <row r="174" spans="8:10" x14ac:dyDescent="0.2">
      <c r="H174" s="1"/>
      <c r="I174" s="1"/>
      <c r="J174" s="1"/>
    </row>
    <row r="175" spans="8:10" x14ac:dyDescent="0.2">
      <c r="H175" s="1"/>
      <c r="I175" s="1"/>
      <c r="J175" s="1"/>
    </row>
    <row r="176" spans="8:10" x14ac:dyDescent="0.2">
      <c r="H176" s="1"/>
      <c r="I176" s="1"/>
      <c r="J176" s="1"/>
    </row>
    <row r="177" spans="8:10" x14ac:dyDescent="0.2">
      <c r="H177" s="1"/>
      <c r="I177" s="1"/>
      <c r="J177" s="1"/>
    </row>
    <row r="178" spans="8:10" x14ac:dyDescent="0.2">
      <c r="H178" s="1"/>
      <c r="I178" s="1"/>
      <c r="J178" s="1"/>
    </row>
    <row r="179" spans="8:10" x14ac:dyDescent="0.2">
      <c r="H179" s="1"/>
      <c r="I179" s="1"/>
      <c r="J179" s="1"/>
    </row>
    <row r="180" spans="8:10" x14ac:dyDescent="0.2">
      <c r="H180" s="1"/>
      <c r="I180" s="1"/>
      <c r="J180" s="1"/>
    </row>
    <row r="181" spans="8:10" x14ac:dyDescent="0.2">
      <c r="H181" s="1"/>
      <c r="I181" s="1"/>
      <c r="J181" s="1"/>
    </row>
    <row r="182" spans="8:10" x14ac:dyDescent="0.2">
      <c r="H182" s="1"/>
      <c r="I182" s="1"/>
      <c r="J182" s="1"/>
    </row>
    <row r="183" spans="8:10" x14ac:dyDescent="0.2">
      <c r="H183" s="1"/>
      <c r="I183" s="1"/>
      <c r="J183" s="1"/>
    </row>
    <row r="184" spans="8:10" x14ac:dyDescent="0.2">
      <c r="H184" s="1"/>
      <c r="I184" s="1"/>
      <c r="J184" s="1"/>
    </row>
    <row r="185" spans="8:10" x14ac:dyDescent="0.2">
      <c r="H185" s="1"/>
      <c r="I185" s="1"/>
      <c r="J185" s="1"/>
    </row>
    <row r="186" spans="8:10" x14ac:dyDescent="0.2">
      <c r="H186" s="1"/>
      <c r="I186" s="1"/>
      <c r="J186" s="1"/>
    </row>
    <row r="187" spans="8:10" x14ac:dyDescent="0.2">
      <c r="H187" s="1"/>
      <c r="I187" s="1"/>
      <c r="J187" s="1"/>
    </row>
    <row r="188" spans="8:10" x14ac:dyDescent="0.2">
      <c r="H188" s="1"/>
      <c r="I188" s="1"/>
      <c r="J188" s="1"/>
    </row>
    <row r="189" spans="8:10" x14ac:dyDescent="0.2">
      <c r="H189" s="1"/>
      <c r="I189" s="1"/>
      <c r="J189" s="1"/>
    </row>
    <row r="190" spans="8:10" x14ac:dyDescent="0.2">
      <c r="H190" s="1"/>
      <c r="I190" s="1"/>
      <c r="J190" s="1"/>
    </row>
    <row r="191" spans="8:10" x14ac:dyDescent="0.2">
      <c r="H191" s="1"/>
      <c r="I191" s="1"/>
      <c r="J191" s="1"/>
    </row>
    <row r="192" spans="8:10" x14ac:dyDescent="0.2">
      <c r="H192" s="1"/>
      <c r="I192" s="1"/>
      <c r="J192" s="1"/>
    </row>
    <row r="193" spans="8:10" x14ac:dyDescent="0.2">
      <c r="H193" s="1"/>
      <c r="I193" s="1"/>
      <c r="J193" s="1"/>
    </row>
    <row r="194" spans="8:10" x14ac:dyDescent="0.2">
      <c r="H194" s="1"/>
      <c r="I194" s="1"/>
      <c r="J194" s="1"/>
    </row>
    <row r="195" spans="8:10" x14ac:dyDescent="0.2">
      <c r="H195" s="1"/>
      <c r="I195" s="1"/>
      <c r="J195" s="1"/>
    </row>
    <row r="196" spans="8:10" x14ac:dyDescent="0.2">
      <c r="H196" s="1"/>
      <c r="I196" s="1"/>
      <c r="J196" s="1"/>
    </row>
    <row r="197" spans="8:10" x14ac:dyDescent="0.2">
      <c r="H197" s="1"/>
      <c r="I197" s="1"/>
      <c r="J197" s="1"/>
    </row>
    <row r="198" spans="8:10" x14ac:dyDescent="0.2">
      <c r="H198" s="1"/>
      <c r="I198" s="1"/>
      <c r="J198" s="1"/>
    </row>
    <row r="199" spans="8:10" x14ac:dyDescent="0.2">
      <c r="H199" s="1"/>
      <c r="I199" s="1"/>
      <c r="J199" s="1"/>
    </row>
    <row r="200" spans="8:10" x14ac:dyDescent="0.2">
      <c r="H200" s="1"/>
      <c r="I200" s="1"/>
      <c r="J200" s="1"/>
    </row>
    <row r="201" spans="8:10" x14ac:dyDescent="0.2">
      <c r="H201" s="1"/>
      <c r="I201" s="1"/>
      <c r="J201" s="1"/>
    </row>
    <row r="202" spans="8:10" x14ac:dyDescent="0.2">
      <c r="H202" s="1"/>
      <c r="I202" s="1"/>
      <c r="J202" s="1"/>
    </row>
    <row r="203" spans="8:10" x14ac:dyDescent="0.2">
      <c r="H203" s="1"/>
      <c r="I203" s="1"/>
      <c r="J203" s="1"/>
    </row>
    <row r="204" spans="8:10" x14ac:dyDescent="0.2">
      <c r="H204" s="1"/>
      <c r="I204" s="1"/>
      <c r="J204" s="1"/>
    </row>
  </sheetData>
  <printOptions horizontalCentered="1"/>
  <pageMargins left="0" right="0" top="0.31496062992125984" bottom="0.19685039370078741" header="0.23622047244094491" footer="0.51181102362204722"/>
  <pageSetup paperSize="9" scale="54" orientation="portrait" r:id="rId1"/>
  <headerFooter alignWithMargins="0"/>
  <legacyDrawing r:id="rId2"/>
</worksheet>
</file>

<file path=_xmlsignatures/_rels/origin4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10.xml"/><Relationship Id="rId2" Type="http://schemas.openxmlformats.org/package/2006/relationships/digital-signature/signature" Target="sig9.xml"/><Relationship Id="rId5" Type="http://schemas.openxmlformats.org/package/2006/relationships/digital-signature/signature" Target="sig2.xml"/><Relationship Id="rId4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512"/>
    <Reference Type="http://www.w3.org/2000/09/xmldsig#Object" URI="#idPackageObject">
      <DigestMethod Algorithm="http://www.w3.org/2001/04/xmlenc#sha512"/>
      <DigestValue>nE/MNN8XsIUzSSvzRiSDFCmjvU0NBSfIklizpJJe1AO9BYmmMP0eV50mpdOM4vU2vJoYTMlhh80T
e82G2KYqnQ==</DigestValue>
    </Reference>
    <Reference Type="http://www.w3.org/2000/09/xmldsig#Object" URI="#idOfficeObject">
      <DigestMethod Algorithm="http://www.w3.org/2001/04/xmlenc#sha512"/>
      <DigestValue>Jf8R1Sg/wL5ifs7tzap5AC5CfjRVfegXLjkKrAfdZ4Dy1aLbqxZiQZbaSF/erPcOsSQOvSidkES2
xoG8lQGpqw==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512"/>
      <DigestValue>Uctz5e7pUbNl1tPam55Nj9Q+SuRGaAeUVLi2O19mPcCsKtp6Iz9dBNN8phKr4MpvY10SD9sYN2ZU
syzlPu4iaA==</DigestValue>
    </Reference>
    <Reference Type="http://www.w3.org/2000/09/xmldsig#Object" URI="#idValidSigLnImg">
      <DigestMethod Algorithm="http://www.w3.org/2001/04/xmlenc#sha512"/>
      <DigestValue>oQYKT82uwF5DXpe9iTMoDGcIz/19Ybg6ygNbTxj9xBuRzroG6BLNxSx7Wzd1qQwMLVskztRuz82W
oQehqKEgLw==</DigestValue>
    </Reference>
    <Reference Type="http://www.w3.org/2000/09/xmldsig#Object" URI="#idInvalidSigLnImg">
      <DigestMethod Algorithm="http://www.w3.org/2001/04/xmlenc#sha512"/>
      <DigestValue>yGuwXtlYXZ2V8s121ig08hhEl7e2ys7Kzbgl6IOqfyVyGPq3tfAUJBXbLbfZpZ2D3MaWAce+hIjz
KMmzJbPbMQ==</DigestValue>
    </Reference>
  </SignedInfo>
  <SignatureValue>MEkVMJTdC+gbEgUWp2jEzZQfeDPXnzGzUDUoID9mXM5220UF2FECQuCMouy1Y6jt/WmkkZd2nGqA
8hdjLsuubK6kYK6JYaiwxTbwKFPLN2tYdcnTR5nUzmve5fc4KhwskPr5jnQyLv0vBJ9o2jMvI9vW
AKCnbbN35/TMXOa5Pq2OwuqvQM4omkjbHfXt6UHJYeix0nHJnFAtRokN2tADtZqRGgaI97lRIM0n
ikhnePx34m2iijmANt35frWIlOu7yD6pYruka9ctmLATFomRKzwYky599ruK4loOpswa9QNhocFB
JzNxZR9DUFLflu1QIFVQUZinTSJtWCDzXSG5LA==</SignatureValue>
  <KeyInfo>
    <X509Data>
      <X509Certificate>MIIHnzCCBYegAwIBAgIRAKXlv8V8CUO8SY6wIqbUhhgwDQYJKoZIhvcNAQENBQAwgYUxCzAJBgNVBAYTAlBZMQ0wCwYDVQQKEwRJQ1BQMTgwNgYDVQQLEy9QcmVzdGFkb3IgQ3VhbGlmaWNhZG8gZGUgU2VydmljaW9zIGRlIENvbmZpYW56YTEVMBMGA1UEAxMMQ09ERTEwMCBTLkEuMRYwFAYDVQQFEw1SVUM4MDA4MDYxMC03MB4XDTIzMDgwNDE2MTkzMVoXDTI1MDgwNDE2MTkzMVowgbIxCzAJBgNVBAYTAlBZMTYwNAYDVQQKDC1DRVJUSUZJQ0FETyBDVUFMSUZJQ0FETyBERSBGSVJNQSBFTEVDVFLDk05JQ0ExCzAJBgNVBAsTAkYyMRkwFwYDVQQEDBBBTUFSSUxMQSBDQcORRVRFMQ4wDAYDVQQqEwVPU0NBUjEgMB4GA1UEAwwXT1NDQVIgIEFNQVJJTExBIENBw5FFVEUxETAPBgNVBAUTCENJNjUyMjYyMIIBIjANBgkqhkiG9w0BAQEFAAOCAQ8AMIIBCgKCAQEAwJ4nD6930rsfKobJCnbu08M2KKdr6h0SMxfNaD2viGviGRBedvdaLhOyBIDcrSfsTZjefKbQbDcirWP8J1KxYiGPT7mXsPeh9ocYpSUz2wORrosryJXOVDstdF8bBSGjuW2KKJdqEgm9tToFbSVQdCDj0l3xAIOv+LQehNO/sM+yPMdSHrcqQx6uB1otaWKl83l5b0PH6LMOkzQoajZtq9z6Hq8hLK1R88XnoSJZcCEqMn+y4PW9WtGQENhPRMwjECu7rLHmpah/C2g1AL8W/c5Nj7xoDSCcF1oFNPVAyMnBWX5hwSK57QWBIQ0L/+hUM33OeyueRIRQwt7oEGpReQIDAQABo4IC2TCCAtUwDAYDVR0TAQH/BAIwADAdBgNVHQ4EFgQUmcsZTWa/DFfKBN+uOATesOx0EbQwHwYDVR0jBBgwFoAUvjVUYmhg5ybTMcFfl7Hi9mTOB/UwDgYDVR0PAQH/BAQDAgXgMFAGA1UdEQRJMEeBGEFNQVJJTExBQEFNQVJJTExBLkNPTS5QW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YFtmssjcCMZbQoP4Wly7xWXpQsb8zsZtg1mffyNsAv+tY/ArsY/0z1msemNRgJGz+Xx/EB9YuNDMNaFStB2VhFOmwn2PNV/DMziqJ8VrlKOh8t3iqS0wdkouCuArn6ixOIOfhP+6+SK8Hex9e87BOWlcqHjUdqb15X7DM6hcUfM10pbsjZhfOiQO9Vk3Yzr+Xw7m0gY0ZIXMMiQNojs/Uj2RC95SRRl1CDg5M4epOZERi0jK7YsVUlRvX5vyKdsI4xmvcdbM5law89lEW+ILQ8d2gjILbBNrBAKKQjgPC0vSkBB7d9s9DiTzpetWdN+KFNx3zugp4Mlq//fvUPcxC3dix1T8fN+gCXJCxW6V7X3QxhE/x9dmkuTkcNYdNMsLlVtpQ/O12PkerBXSRMN5LIKWn4iddBj1g/lEjiXeysBIcTshienng1nT8fwRhu0tEmFqKX4a5Kiu8eM8K0QBLkerL7WD5hbyOZsXZPwVZm4jYVhD8IEvwkSt2QGz+2OYh/i+9q/qrIlUFE19JU9JJ20vTIUpG1WwNehty9N3kpx1RMbCsiXNYnWd4UNJPjxic+nf8vywKwvIGOoWKdbEcLA2dPUwVmEkh26LY08U0uIvjFjMACKcHI/AxhwMSD5w+gAaVguMJnWgLjAmN6hryEMPh30tsc4JVwj63AZCFFY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512"/>
        <DigestValue>neLD44zNyBhLeuItrxIv3nYTX5cbwI8P2AzeV9Ve3ho/lqlb1SlKfP0eDdw1WHtxlb8oU7rnf4PCAH5+hHLx4w==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512"/>
        <DigestValue>60iG7tq6b7HXfye46WAib7Xh//yu/eX23P+6V5b5mO4u/VMlLBr0QwTGHtiJ+1M3q3LlsDzbXOQ5W8JigSDCVg==</DigestValue>
      </Reference>
      <Reference URI="/xl/calcChain.xml?ContentType=application/vnd.openxmlformats-officedocument.spreadsheetml.calcChain+xml">
        <DigestMethod Algorithm="http://www.w3.org/2001/04/xmlenc#sha512"/>
        <DigestValue>ONbYYe3sCoXzdKncZIdFfxo4Br/NfPzoQ1BjEQ/GUejnbdIs9BzN3pC0jFBtr11BoOqdryMO8tN+UNlg46SXiQ==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512"/>
        <DigestValue>BVN/92TpAr8roxdMt82YAsBrnptFWEobrd3Tj64zvv//06CBVq2omYX83mgqm8X7fGZXCbEmrFZckLvpHHgYsQ==</DigestValue>
      </Reference>
      <Reference URI="/xl/drawings/vmlDrawing1.vml?ContentType=application/vnd.openxmlformats-officedocument.vmlDrawing">
        <DigestMethod Algorithm="http://www.w3.org/2001/04/xmlenc#sha512"/>
        <DigestValue>4Wqiu76alJ/5NK+2xuQbVo+74dPr0FnOZgJX2q3GzbPPNwAmv6vxE34I/WqUihTqfo7EgB63lkva832SON3yaw==</DigestValue>
      </Reference>
      <Reference URI="/xl/media/image1.emf?ContentType=image/x-emf">
        <DigestMethod Algorithm="http://www.w3.org/2001/04/xmlenc#sha512"/>
        <DigestValue>XTF90C1ElQ55gigZEMdpgiKmGvk2BpsWBOstaTKKSxzfKS09q15xIIKLt/2CLdQif7hLKRsTSwhu0vf2/8mbww==</DigestValue>
      </Reference>
      <Reference URI="/xl/media/image2.emf?ContentType=image/x-emf">
        <DigestMethod Algorithm="http://www.w3.org/2001/04/xmlenc#sha512"/>
        <DigestValue>7J3WtS+CiOm/ctTaTqaFuXCWAg2VU4+lcLcWS++2KG5o7wVrxjmJ+L1HfVsuxNCrPw5UE1mgHbOfPL3QbfTcQA==</DigestValue>
      </Reference>
      <Reference URI="/xl/media/image3.emf?ContentType=image/x-emf">
        <DigestMethod Algorithm="http://www.w3.org/2001/04/xmlenc#sha512"/>
        <DigestValue>pEiVD28yM/cPHXG4eBaNJQqD70e2V5lUgkaF/RVXm7X18O3EbMWblsE6O+C6YWTCN6sXiCqtuiescgz+4ye4Cw==</DigestValue>
      </Reference>
      <Reference URI="/xl/media/image4.emf?ContentType=image/x-emf">
        <DigestMethod Algorithm="http://www.w3.org/2001/04/xmlenc#sha512"/>
        <DigestValue>AANmYnXzf7ZLxR4i3IFft0Sd6x3tc32ogOgJhMl7yEdJ6rS4ZlUothbtZqdLo9QUIUu687VM/UP5NyWykHx98w==</DigestValue>
      </Reference>
      <Reference URI="/xl/printerSettings/printerSettings1.bin?ContentType=application/vnd.openxmlformats-officedocument.spreadsheetml.printerSettings">
        <DigestMethod Algorithm="http://www.w3.org/2001/04/xmlenc#sha512"/>
        <DigestValue>WP51J5bpbvNwAK/w2VNBMqPp2gpBnluakm0XMF34OqOnTCOFDBubR0+Licoy9se/apjgl3ahbr+NacAKF6RsJw==</DigestValue>
      </Reference>
      <Reference URI="/xl/sharedStrings.xml?ContentType=application/vnd.openxmlformats-officedocument.spreadsheetml.sharedStrings+xml">
        <DigestMethod Algorithm="http://www.w3.org/2001/04/xmlenc#sha512"/>
        <DigestValue>XCs+H8cyUFRwdc6ZlQpwjscbPLsncUxWPqWdaBRL0BXnxF95KChXsBzYGBfxYsaWwHr0BT8RjyB9bXtZSyVi8A==</DigestValue>
      </Reference>
      <Reference URI="/xl/styles.xml?ContentType=application/vnd.openxmlformats-officedocument.spreadsheetml.styles+xml">
        <DigestMethod Algorithm="http://www.w3.org/2001/04/xmlenc#sha512"/>
        <DigestValue>cQOKagP29Q3U7v01T+pl+bhhnTgvRsDAJwAC8Z8Ro44DYJ+vs/dqA4q6DqGDhQOJjtknTfrbL/wqjiozGNHR5Q==</DigestValue>
      </Reference>
      <Reference URI="/xl/theme/theme1.xml?ContentType=application/vnd.openxmlformats-officedocument.theme+xml">
        <DigestMethod Algorithm="http://www.w3.org/2001/04/xmlenc#sha512"/>
        <DigestValue>w79sm2PLgAHq+YOFzdrYRonb1IjyCibJuB30g4ccEjXLbhil0bTD5GghgzEheIXHxa0Fx8eY7BFZdjPUCDC9tQ==</DigestValue>
      </Reference>
      <Reference URI="/xl/workbook.xml?ContentType=application/vnd.openxmlformats-officedocument.spreadsheetml.sheet.main+xml">
        <DigestMethod Algorithm="http://www.w3.org/2001/04/xmlenc#sha512"/>
        <DigestValue>qSbw/+SK9/9jFF26FqMpp1aeFWA5tQoyE77bUat5Dl1Jujd/wrKGR6v03T2xy07z/1Bxk9JQ0s8AyxZB62CaIA==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512"/>
        <DigestValue>I+k0idoW5CKX/Gy4J5BZ0sMYu7V871EZAiM/4tPHaU2iq0bis3o7mwI4fFQQEVgtcFuTL4iN6Bgqw0NRTfITTQ==</DigestValue>
      </Reference>
      <Reference URI="/xl/worksheets/sheet1.xml?ContentType=application/vnd.openxmlformats-officedocument.spreadsheetml.worksheet+xml">
        <DigestMethod Algorithm="http://www.w3.org/2001/04/xmlenc#sha512"/>
        <DigestValue>FeQcOd9IJkBSroJkfIVVM3PALSD/WrDpCRKYoqsrzy/kIR3aoPAjRU/qYTMSWhYQ1QbkQHS4TLKRBnkbBICkiw==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2024-03-26T19:22:58Z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{60BD06FF-1FDD-49E8-8DB1-9EE3383F604C}</SetupID>
          <SignatureText>OSCAR AMARILLA C.</SignatureText>
          <SignatureImage/>
          <SignatureComments/>
          <WindowsVersion>10.0</WindowsVersion>
          <OfficeVersion>16.0.17328/26</OfficeVersion>
          <ApplicationVersion>16.0.17328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2024-03-26T19:22:58Z</xd:SigningTime>
          <xd:SigningCertificate>
            <xd:Cert>
              <xd:CertDigest>
                <DigestMethod Algorithm="http://www.w3.org/2001/04/xmlenc#sha512"/>
                <DigestValue>px6uXEyglfbmnGBUq5ypIcFQBlAWBJlEYBCFZct/1Xsb9Nmkf0Gz5c8mkE4RIVTyHlWXq+3qAvCHr63rpoK2cw==</DigestValue>
              </xd:CertDigest>
              <xd:IssuerSerial>
                <X509IssuerName>SERIALNUMBER=RUC80080610-7, CN=CODE100 S.A., OU=Prestador Cualificado de Servicios de Confianza, O=ICPP, C=PY</X509IssuerName>
                <X509SerialNumber>220515544871685248757253054241208305176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hDCCBWygAwIBAgIQCq+0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+l9W0Vy9ugkuvEvVPp/QJtBB56bgdPtjJFLrOXDM55bM7ZUCaMEbryX/eAUJtxm0LDJ2CRR1RMbwpvsWdwPaqMN848QQ5zn69BjA8/eBuOSMiEwlrt1z8uVyM8plhGfAHsQB6oG+a216/TCVJTSudCSIJJL6YhG3vxRbasPXhdPaY0JCkUugoe0okFN7Ui7kjZE57LSEqN1dvDmv8ikAUn8vtDrvykIHbArs/2E7dYZ4X8rf0NHn5GOYo8e6mIIUspyeH41ViFk1AxpF2zNuNOYiCCGBPinOOHjAdA2vkQJr1eOJGoOyg1giLzddOCPyysBXjUSEqkVXaz6tSTkF3ifBMyg3ePgB3yqEbo5go/ZzcuPhfBsNoNcYRpY7FEJ7MSdFHn+u45DHRRlyzJ8fdwyEufNXtOTvdJRawYuytw48RzIZXGUSQ8HT1JvFptROpHdVDLJ9zfSAwEIwTPgh3FdcAq1wB56sxF1SNn07UX6xUvD5Wk/VxUiULRQRcGuDgp9FGLy927EvXTQk4SII6KBmVO+HNWzadYSSxxe5ocUzna30FMx/ewjtbyrxgh9dRhWVjU10CAwEAAaOCAgMwggH/MBIGA1UdEwEB/wQIMAYBAf8CAQAwDgYDVR0PAQH/BAQDAgEGMB0GA1UdDgQWBBS+NVRiaGDnJtMxwV+XseL2ZM4H9TAfBgNVHSMEGDAWgBTCxBHyKmhEDAAo7EzWKduS+1691jCBigYIKwYBBQUHAQEEfjB8MD8GCCsGAQUFBzAChjNodHRwczovL3d3dy5hY3JhaXouZ292LnB5L2NydC9hY19yYWl6X3B5X3NoYTI1Ni5jcnQwOQYIKwYBBQUHMAGGLWh0dHA6Ly9vY3NwLmNvZGUxMDAuY29tLnB5L29jc3AvY2EtY29kZTEwMC1zYTCBzQYDVR0gBIHFMIHCMIG/BgNVHSAwgbcwOQYIKwYBBQUHAgEWLWh0dHBzOi8vd3d3LmFjcmFpei5nb3YucHkvZHBjL0RPQy1JQ1BQLTAxLnBkZjB6BggrBgEFBQcCAjBuGmxTdWpldG8gYSBsYXMgY29uZGljaW9uZXMgZGUgdXNvIGV4cHVlc3RhcyBlbiBsYSBEZWNsYXJhY2nzbiBkZSBQcuFjdGljYXMgZGUgQ2VydGlmaWNhY2nzbiBkZSBsYSBBQyBSYe16IC0gUHkwPAYDVR0fBDUwMzAxoC+gLYYraHR0cDovL3d3dy5hY3JhaXouZ292LnB5L2FybC9hY19yYWl6X3B5LmNybDANBgkqhkiG9w0BAQsFAAOCAgEAZ0O3BeY2y9IDnZiXMy+/Grb5oDw0YiDoKkdoHdHDnd24yB2vf99Ei0FltBuwuXRHJkkoqAjWiIqUQy/Uw3rvySa8yCqOuTL2uDqiX0v+waNIV2cY2BTLoPqRL5rv4WhqAbOlEY6YhLIA0cfBhnZpx9ufAL0cQiXN927vuAJTEVu27Fr/gqDEIFNZPrEG2Ey6GEu3EK3L8AeQYKNjGHmuNJNFJn9YtRneR4/dAX4bUvG6//GvAoKL1nqEcgcTtKN4uPdcdpTsuMpf34QAqgL0amhNPGdwgYsofr55CEhQF2Q8mUgBj8oEFRrGrW4MokO0xlqjT+Vouyos3BONmrbfDI+uq3zF01o5tg8NPzaD+zY50Lht4BKs7ulfhw7JhQA8lYhz8K3TpjjouR6npDAEMjVhQq2tnWTFmNCEosrg0txyrSKi8K2COGuMzoA8K0D7IfnAvveYzwoWkyQv9N7p7M1PP8XEPdsqPZ4qVnYXgRkUgwrmlweqNOzJ/nBpe1XuguS4JY2tFQP3JSsnk7dk1CmOwMRTxAUsuJeA8MKvUbg9VhSuBOXUfc3KjbpVDTrgUymfyGe11bYSpal1dSqVYc+xQQxCYc1OMFw32OFzH2XcbVt4KogxbZ3RbzPhUJm8HRfOafz3F0ac5jvmAGBldf1UajbY7muAzdQw6EQn2fw=</xd:EncapsulatedX509Certificate>
          </xd:CertificateValues>
        </xd:UnsignedSignatureProperties>
      </xd:UnsignedProperties>
    </xd:QualifyingProperties>
  </Object>
  <Object Id="idValidSigLnImg">AQAAAGwAAAAAAAAAAAAAAP8AAAB/AAAAAAAAAAAAAAA8HgAAPA8AACBFTUYAAAEAoBsAAKoAAAAGAAAAAAAAAAAAAAAAAAAAVgUAAAADAACdAQAA6gAAAAAAAAAAAAAAAAAAAEhNBgAQkgM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oL/s/n8AAACgv+z+fwAAEwAAAAAAAAAAABMi/38AAHWk+uv+fwAAMBYTIv9/AAATAAAAAAAAAAgXAAAAAAAAQAAAwP5/AAAAABMi/38AAEWn+uv+fwAABAAAAAAAAAAwFhMi/38AAJC1T85lAAAAEwAAAAAAAABIAAAAAAAAACTaoOz+fwAAkKO/7P5/AACA3qDs/n8AAAEAAAAAAAAAEASh7P5/AAAAABMi/38AAAAAAAAAAAAAAAAAAAAAAACH9Wwj/38AAOCRe0dsAQAAqzLuIP9/AABgtk/OZQAAAPm2T85lAAAAAAAAAAAAAAAAAAAAZHYACAAAAAAlAAAADAAAAAEAAAAYAAAADAAAAAAAAAASAAAADAAAAAEAAAAeAAAAGAAAAMMAAAAEAAAA9wAAABEAAAAlAAAADAAAAAEAAABUAAAAhAAAAMQAAAAEAAAA9QAAABAAAAABAAAAxN/xQQDA80HEAAAABAAAAAkAAABMAAAAAAAAAAAAAAAAAAAA//////////9gAAAAMgA2AC8AMw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QAAAEYHAADY10/OZQAAAAAAAABsAQAA0G4UIf9/AAAAAAAAAAAAAAkAAAAAAAAANAOZRWwBAAC4pvrr/n8AAAAAAAAAAAAAAAAAAAAAAACAihHWVb4AAFjZT85lAAAAAAAAAAAAAACg1ktTbAEAAOCRe0dsAQAAgNpPzgAAAAAAAAAAAAAAAAcAAAAAAAAAuAtLU2wBAAC82U/OZQAAAPnZT85lAAAA0c3qIP9/AABAAgAAAAAAAGu4bSMAAAAAsACrAQAAAAD2AAAAAAAAAOCRe0dsAQAAqzLuIP9/AABg2U/OZQAAAPnZT85lAAAAwNakVGwB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HtFbAEAAAluTs5lAAAAAwAAAAAAAADQbhQh/38AAAAAAAAAAAAAAQAAAP5/AAAoAAAAAAAAAAAAAAD+fwAAAAAAAAAAAAAAAAAAAAAAAAAwENZVvgAAiBcGt/5/AAAIIQa3/n8AAOD///8AAAAA4JF7R2wBAAAYcE7OAAAAAAAAAAAAAAAABgAAAAAAAAAgAAAAAAAAADxvTs5lAAAAeW9OzmUAAADRzeog/38AAAEAAAAAAAAAyK3jtgAAAACYcQe3/n8AALBCQFpsAQAA4JF7R2wBAACrMu4g/38AAOBuTs5lAAAAeW9OzmUAAAAQt6RUbAEAAAAAAABkdgAIAAAAACUAAAAMAAAAAwAAABgAAAAMAAAAAAAAABIAAAAMAAAAAQAAABYAAAAMAAAACAAAAFQAAABUAAAACgAAACcAAAAeAAAASgAAAAEAAADE3/FBAMDz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LwAAABHAAAAKQAAADMAAACUAAAAFQAAACEA8AAAAAAAAAAAAAAAgD8AAAAAAAAAAAAAgD8AAAAAAAAAAAAAAAAAAAAAAAAAAAAAAAAAAAAAAAAAACUAAAAMAAAAAAAAgCgAAAAMAAAABAAAAFIAAABwAQAABAAAAPD///8AAAAAAAAAAAAAAACQAQAAAAAAAQAAAABzAGUAZwBvAGUAIAB1AGkAAAAAAAAAAAAAAAAAAAAAAAAAAAAAAAAAAAAAAAAAAAAAAAAAAAAAAAAAAAAAAAAAAAAAAAAAAABlAAAALLdctv5/AAANAAAA/n8AANBuFCH/fwAAAAAAAAAAAAABAAAAAAAAAGVwpo+p1QAAAAAAAAAAAAAAAAAAAAAAAAAAAAAAAAAAoDEQ1lW+AAAAAAAAAAAAAAAAwEIAAAAA8P///wAAAADgkXtHbAEAALhxTs4AAAAAAAAAAAAAAAAJAAAAAAAAACAAAAAAAAAA3HBOzmUAAAAZcU7OZQAAANHN6iD/fwAABQAAAAAAAAAAAAAAAAAAABBwTs5lAAAAHxJatv5/AADgkXtHbAEAAKsy7iD/fwAAgHBOzmUAAAAZcU7OZQAAANC6t0dsAQAAAAAAAGR2AAgAAAAAJQAAAAwAAAAEAAAAGAAAAAwAAAAAAAAAEgAAAAwAAAABAAAAHgAAABgAAAApAAAAMwAAAL0AAABIAAAAJQAAAAwAAAAEAAAAVAAAALQAAAAqAAAAMwAAALsAAABHAAAAAQAAAMTf8UEAwPNBKgAAADMAAAARAAAATAAAAAAAAAAAAAAAAAAAAP//////////cAAAAE8AUwBDAEEAUgAgAEEATQBBAFIASQBMAEwAQQAgAEMALgCAPwwAAAAJAAAACgAAAAoAAAAKAAAABAAAAAoAAAAOAAAACgAAAAoAAAAEAAAACAAAAAgAAAAKAAAABAAAAAoAAAAD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MQAAAAKAAAAUAAAAGgAAABcAAAAAQAAAMTf8UEAwPNBCgAAAFAAAAAUAAAATAAAAAAAAAAAAAAAAAAAAP//////////dAAAAEwAaQBjAC4AIABPAHMAYwBhAHIAIABBAG0AYQByAGkAbABsAGEAIAAFAAAAAwAAAAUAAAADAAAAAwAAAAkAAAAFAAAABQAAAAYAAAAEAAAAAwAAAAcAAAAJAAAABgAAAAQAAAADAAAAAwAAAAMAAAAGAAAAAw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HgAAAAKAAAAYAAAAC8AAABsAAAAAQAAAMTf8UEAwPNBCgAAAGAAAAAHAAAATAAAAAAAAAAAAAAAAAAAAP//////////XAAAAFMAaQBuAGQAaQBjAG8AAAAGAAAAAwAAAAcAAAAHAAAAAwAAAAUAAAAHAAAASwAAAEAAAAAwAAAABQAAACAAAAABAAAAAQAAABAAAAAAAAAAAAAAAAABAACAAAAAAAAAAAAAAAAAAQAAgAAAACUAAAAMAAAAAgAAACcAAAAYAAAABQAAAAAAAAD///8AAAAAACUAAAAMAAAABQAAAEwAAABkAAAACQAAAHAAAADXAAAAfAAAAAkAAABwAAAAzwAAAA0AAAAhAPAAAAAAAAAAAAAAAIA/AAAAAAAAAAAAAIA/AAAAAAAAAAAAAAAAAAAAAAAAAAAAAAAAAAAAAAAAAAAlAAAADAAAAAAAAIAoAAAADAAAAAUAAAAlAAAADAAAAAEAAAAYAAAADAAAAAAAAAASAAAADAAAAAEAAAAWAAAADAAAAAAAAABUAAAAIAEAAAoAAABwAAAA1gAAAHwAAAABAAAAxN/xQQDA80EKAAAAcAAAACMAAABMAAAABAAAAAkAAABwAAAA2AAAAH0AAACUAAAARgBpAHIAbQBhAGQAbwAgAHAAbwByADoAIABPAFMAQwBBAFIAIAAgAEEATQBBAFIASQBMAEwAQQAgAEMAQQDRAEUAVABFAAAABgAAAAMAAAAEAAAACQAAAAYAAAAHAAAABwAAAAMAAAAHAAAABwAAAAQAAAADAAAAAwAAAAkAAAAGAAAABwAAAAcAAAAHAAAAAwAAAAMAAAAHAAAACgAAAAcAAAAHAAAAAwAAAAUAAAAFAAAABwAAAAMAAAAHAAAABwAAAAgAAAAGAAAABgAAAAYAAAAWAAAADAAAAAAAAAAlAAAADAAAAAIAAAAOAAAAFAAAAAAAAAAQAAAAFAAAAA==</Object>
  <Object Id="idInvalidSigLnImg">AQAAAGwAAAAAAAAAAAAAAP8AAAB/AAAAAAAAAAAAAAA8HgAAPA8AACBFTUYAAAEAQB8AALAAAAAGAAAAAAAAAAAAAAAAAAAAVgUAAAADAACdAQAA6gAAAAAAAAAAAAAAAAAAAEhNBgAQkgM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/HMVPSGy5uFiE4GypVJ0KnHjN9AAABAAAAAACcz+7S6ffb7fnC0t1haH0hMm8aLXIuT8ggOIwoRKslP58cK08AAAEAAAAAAMHg9P///////////+bm5k9SXjw/SzBRzTFU0y1NwSAyVzFGXwEBAgAACA8mnM/u69/SvI9jt4tgjIR9FBosDBEjMVTUMlXWMVPRKUSeDxk4AAAAAAAAAADT6ff///////+Tk5MjK0krSbkvUcsuT8YVJFoTIFIrSbgtTcEQHEcAAAAAAJzP7vT6/bTa8kRleixHhy1Nwi5PxiQtTnBwcJKSki81SRwtZAgOIwAAAAAAweD02+35gsLqZ5q6Jz1jNEJyOUZ4qamp+/v7////wdPeVnCJAQECAAAAAACv1/Ho8/ubzu6CwuqMudS3u769vb3////////////L5fZymsABAgMAAAAAAK/X8fz9/uLx+snk9uTy+vz9/v///////////////8vl9nKawAECAwAAAAAAotHvtdryxOL1xOL1tdry0+r32+350+r3tdryxOL1pdPvc5rAAQIDAAAAAABpj7ZnjrZqj7Zqj7ZnjrZtkbdukrdtkbdnjrZqj7ZojrZ3rdUCAwQAAAAAAAAAAAAAAAAAAAAAAAAAAAAAAAAAAAAAAAAAAAAAAAAAAAAAAAAAAAAA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AAgAAAAAAAAAKC/7P5/AAAAoL/s/n8AABMAAAAAAAAAAAATIv9/AAB1pPrr/n8AADAWEyL/fwAAEwAAAAAAAAAIFwAAAAAAAEAAAMD+fwAAAAATIv9/AABFp/rr/n8AAAQAAAAAAAAAMBYTIv9/AACQtU/OZQAAABMAAAAAAAAASAAAAAAAAAAk2qDs/n8AAJCjv+z+fwAAgN6g7P5/AAABAAAAAAAAABAEoez+fwAAAAATIv9/AAAAAAAAAAAAAAAAAAAAAAAAh/VsI/9/AADgkXtHbAEAAKsy7iD/fwAAYLZPzmUAAAD5tk/OZQAAAAAAAAAAAAAAAAAAAGR2AAgAAAAAJQAAAAwAAAABAAAAGAAAAAwAAAD/AAAAEgAAAAwAAAABAAAAHgAAABgAAAAiAAAABAAAAHIAAAARAAAAJQAAAAwAAAABAAAAVAAAAKgAAAAjAAAABAAAAHAAAAAQAAAAAQAAAMTf8UEAwPNBIwAAAAQAAAAPAAAATAAAAAAAAAAAAAAAAAAAAP//////////bAAAAEYAaQByAG0AYQAgAG4AbwAgAHYA4QBsAGkAZABhAIA/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EAAABGBwAA2NdPzmUAAAAAAAAAbAEAANBuFCH/fwAAAAAAAAAAAAAJAAAAAAAAADQDmUVsAQAAuKb66/5/AAAAAAAAAAAAAAAAAAAAAAAAgIoR1lW+AABY2U/OZQAAAAAAAAAAAAAAoNZLU2wBAADgkXtHbAEAAIDaT84AAAAAAAAAAAAAAAAHAAAAAAAAALgLS1NsAQAAvNlPzmUAAAD52U/OZQAAANHN6iD/fwAAQAIAAAAAAABruG0jAAAAALAAqwEAAAAA9gAAAAAAAADgkXtHbAEAAKsy7iD/fwAAYNlPzmUAAAD52U/OZQAAAMDWpFRsAQ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B7RWwBAAAJbk7OZQAAAAMAAAAAAAAA0G4UIf9/AAAAAAAAAAAAAAEAAAD+fwAAKAAAAAAAAAAAAAAA/n8AAAAAAAAAAAAAAAAAAAAAAAAAMBDWVb4AAIgXBrf+fwAACCEGt/5/AADg////AAAAAOCRe0dsAQAAGHBOzgAAAAAAAAAAAAAAAAYAAAAAAAAAIAAAAAAAAAA8b07OZQAAAHlvTs5lAAAA0c3qIP9/AAABAAAAAAAAAMit47YAAAAAmHEHt/5/AACwQkBabAEAAOCRe0dsAQAAqzLuIP9/AADgbk7OZQAAAHlvTs5lAAAAELekVGwBAAAAAAAAZHYACAAAAAAlAAAADAAAAAMAAAAYAAAADAAAAAAAAAASAAAADAAAAAEAAAAWAAAADAAAAAgAAABUAAAAVAAAAAoAAAAnAAAAHgAAAEoAAAABAAAAxN/xQQDA80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8AAAARwAAACkAAAAzAAAAlAAAABUAAAAhAPAAAAAAAAAAAAAAAIA/AAAAAAAAAAAAAIA/AAAAAAAAAAAAAAAAAAAAAAAAAAAAAAAAAAAAAAAAAAAlAAAADAAAAAAAAIAoAAAADAAAAAQAAABSAAAAcAEAAAQAAADw////AAAAAAAAAAAAAAAAkAEAAAAAAAEAAAAAcwBlAGcAbwBlACAAdQBpAAAAAAAAAAAAAAAAAAAAAAAAAAAAAAAAAAAAAAAAAAAAAAAAAAAAAAAAAAAAAAAAAAAAAAAAAAAAZQAAACy3XLb+fwAADQAAAP5/AADQbhQh/38AAAAAAAAAAAAAAQAAAAAAAABlcKaPqdUAAAAAAAAAAAAAAAAAAAAAAAAAAAAAAAAAAKAxENZVvgAAAAAAAAAAAAAAAMBCAAAAAPD///8AAAAA4JF7R2wBAAC4cU7OAAAAAAAAAAAAAAAACQAAAAAAAAAgAAAAAAAAANxwTs5lAAAAGXFOzmUAAADRzeog/38AAAUAAAAAAAAAAAAAAAAAAAAQcE7OZQAAAB8SWrb+fwAA4JF7R2wBAACrMu4g/38AAIBwTs5lAAAAGXFOzmUAAADQurdHbAEAAAAAAABkdgAIAAAAACUAAAAMAAAABAAAABgAAAAMAAAAAAAAABIAAAAMAAAAAQAAAB4AAAAYAAAAKQAAADMAAAC9AAAASAAAACUAAAAMAAAABAAAAFQAAAC0AAAAKgAAADMAAAC7AAAARwAAAAEAAADE3/FBAMDzQSoAAAAzAAAAEQAAAEwAAAAAAAAAAAAAAAAAAAD//////////3AAAABPAFMAQwBBAFIAIABBAE0AQQBSAEkATABMAEEAIABDAC4AAAAMAAAACQAAAAoAAAAKAAAACgAAAAQAAAAKAAAADgAAAAoAAAAKAAAABAAAAAgAAAAIAAAACgAAAAQAAAAKAAAAAw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BoAAAAXAAAAAEAAADE3/FBAMDzQQoAAABQAAAAFAAAAEwAAAAAAAAAAAAAAAAAAAD//////////3QAAABMAGkAYwAuACAATwBzAGMAYQByACAAQQBtAGEAcgBpAGwAbABhACAABQAAAAMAAAAFAAAAAwAAAAMAAAAJAAAABQAAAAUAAAAGAAAABAAAAAMAAAAHAAAACQAAAAYAAAAEAAAAAwAAAAMAAAADAAAABgAAAAM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B4AAAACgAAAGAAAAAvAAAAbAAAAAEAAADE3/FBAMDzQQoAAABgAAAABwAAAEwAAAAAAAAAAAAAAAAAAAD//////////1wAAABTAGkAbgBkAGkAYwBvAAAABgAAAAMAAAAHAAAABwAAAAMAAAAFAAAABwAAAEsAAABAAAAAMAAAAAUAAAAgAAAAAQAAAAEAAAAQAAAAAAAAAAAAAAAAAQAAgAAAAAAAAAAAAAAAAAEAAIAAAAAlAAAADAAAAAIAAAAnAAAAGAAAAAUAAAAAAAAA////AAAAAAAlAAAADAAAAAUAAABMAAAAZAAAAAkAAABwAAAA1wAAAHwAAAAJAAAAcAAAAM8AAAANAAAAIQDwAAAAAAAAAAAAAACAPwAAAAAAAAAAAACAPwAAAAAAAAAAAAAAAAAAAAAAAAAAAAAAAAAAAAAAAAAAJQAAAAwAAAAAAACAKAAAAAwAAAAFAAAAJQAAAAwAAAABAAAAGAAAAAwAAAAAAAAAEgAAAAwAAAABAAAAFgAAAAwAAAAAAAAAVAAAACABAAAKAAAAcAAAANYAAAB8AAAAAQAAAMTf8UEAwPNBCgAAAHAAAAAjAAAATAAAAAQAAAAJAAAAcAAAANgAAAB9AAAAlAAAAEYAaQByAG0AYQBkAG8AIABwAG8AcgA6ACAATwBTAEMAQQBSACAAIABBAE0AQQBSAEkATABMAEEAIABDAEEA0QBFAFQARQAAAAYAAAADAAAABAAAAAkAAAAGAAAABwAAAAcAAAADAAAABwAAAAcAAAAEAAAAAwAAAAMAAAAJAAAABgAAAAcAAAAHAAAABwAAAAMAAAADAAAABwAAAAoAAAAHAAAABwAAAAMAAAAFAAAABQAAAAcAAAADAAAABwAAAAcAAAAIAAAABgAAAAYAAAAGAAAAFgAAAAwAAAAAAAAAJQAAAAwAAAACAAAADgAAABQAAAAAAAAAEAAAABQAAAA=</Object>
</Signature>
</file>

<file path=_xmlsignatures/sig10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wOFxnAlCISe0c7NKUpLe8LD7KGttyJyhT3RIsfWUTdk=</DigestValue>
    </Reference>
    <Reference Type="http://www.w3.org/2000/09/xmldsig#Object" URI="#idOfficeObject">
      <DigestMethod Algorithm="http://www.w3.org/2001/04/xmlenc#sha256"/>
      <DigestValue>6k3X2OS0IPCXgOoV6lNod5119oCgZ+f2VGCEtav/0j8=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jHUm+pgSHEQoBhpXYrkkvmRpCKX0bAqAysGq5mPF2e4=</DigestValue>
    </Reference>
    <Reference Type="http://www.w3.org/2000/09/xmldsig#Object" URI="#idValidSigLnImg">
      <DigestMethod Algorithm="http://www.w3.org/2001/04/xmlenc#sha256"/>
      <DigestValue>0/8zsFD0LUSLgnbb34+Bdi7jrSktqQ8O5kNiujPWIJc=</DigestValue>
    </Reference>
    <Reference Type="http://www.w3.org/2000/09/xmldsig#Object" URI="#idInvalidSigLnImg">
      <DigestMethod Algorithm="http://www.w3.org/2001/04/xmlenc#sha256"/>
      <DigestValue>DWKaKHhOh01w7bYmxFOlAHaICdWaZ7BxzToVabXXyjc=</DigestValue>
    </Reference>
  </SignedInfo>
  <SignatureValue>RXlU/Aakgaxn/SPVQgOJHLkFrisW0Qn2Mvdum1Wuj/VUDJ41k23eHjXfrBI+XVPJnYCB0ViHnYwe
diUQAwjSpdh5s/8RVjuFLO+puIklf6niawztN9oaKrTBkljEQi8AzWP7/zD5gNBmfpexE9PYFdzx
YuwBZsPsHJz9eJgOj5qCt6qgRWHQXA3wqpz202pECOAm2r00sWjw/Nm9nYLP5WZQVAJcop7wcroh
mH7bWjuSSJUIVjXqHcZVVH54iZMrzffiguMB7RQLAlZhlPB9+bBPAviBppOzRPqPDIzcFGvIs5UW
52ERCCgEaRXy+cgqiXlqE2Ar6wUBtnxVTpabLw==</SignatureValue>
  <KeyInfo>
    <X509Data>
      <X509Certificate>MIIIZzCCBk+gAwIBAgIIUY8lkQCGvWIwDQYJKoZIhvcNAQELBQAwWjEaMBgGA1UEAwwRQ0EtRE9DVU1FTlRBIFMuQS4xFjAUBgNVBAUTDVJVQzgwMDUwMTcyLTExFzAVBgNVBAoMDkRPQ1VNRU5UQSBTLkEuMQswCQYDVQQGEwJQWTAeFw0yNDAyMjExNDUzMDBaFw0yNjAyMjAxNDUzMDBaMIGhMRcwFQYDVQQDDA5ORUxTT04gVE9SQUxFUzESMBAGA1UEBRMJQ0kxODYzNDk2MQ8wDQYDVQQqDAZORUxTT04xEDAOBgNVBAQMB1RPUkFMRVMxCzAJBgNVBAsMAkYyMTUwMwYDVQQKDCxDRVJUSUZJQ0FETyBDVUFMSUZJQ0FETyBERSBGSVJNQSBFTEVDVFJPTklDQTELMAkGA1UEBhMCUFkwggEiMA0GCSqGSIb3DQEBAQUAA4IBDwAwggEKAoIBAQDdAFJLtWHBCmp9KAz7rb2091Tb2UO+cJ7u1ZF3iPeHqsXq5DUVi8i96g7yZ1hXSu++vIxCfn+u43X2MKH85lTBZUnlQfan689s4W49OJ0kMkHC1J0mDt9OTQgJQU8AIojNFFP84g06C7dJGgB0zkLDih2k3Ai+57rMke/X4cSC8YO0D4Nt/qRzptGyQoZFsYPiliVcGcRykqvLAzKe2sGtKaxA0M0w+TSDAKximrg4vbWnOIZ/ZTfFFxrQanBHEpKR4I2cSc1y509UV1ys0W4QDQX+xlZddupTy/0BWmKfe0lQvFzJLit3Wfi8NPCwTa2o8aXqNsXa1q0nVnupcx7ZAgMBAAGjggPnMIID4zAMBgNVHRMBAf8EAjAAMB8GA1UdIwQYMBaAFKE9hSvN2CyWHzkCDJ9TO1jYlQt7MIGUBggrBgEFBQcBAQSBhzCBhDBVBggrBgEFBQcwAoZJaHR0cHM6Ly93d3cuZGlnaXRvLmNvbS5weS91cGxvYWRzL2NlcnRpZmljYWRvLWRvY3VtZW50YS1zYS0xNTM1MTE3NzcxLmNydDArBggrBgEFBQcwAYYfaHR0cHM6Ly93d3cuZGlnaXRvLmNvbS5weS9vY3NwLzBKBgNVHREEQzBBgRNudG9yYWxlc0BmcGo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9RWcTiri1vuVQLxK3I20fudrkAgwDgYDVR0PAQH/BAQDAgXgMA0GCSqGSIb3DQEBCwUAA4ICAQBCct+XmKdr6BsHzFfoDpUqOQuIqfu3K+e+6hQIq6uLW3rfKi91y6iCsPyrsVt3M8ej/HO5sTSSxy/L6b7MeCze99naFFZnKUE9fBLOlLQTsLvHieTMAaoIz/TQDLiFTrP8XDxSyYtYxfL9q0SaoPpsRL37AZ/xr7EV3C5zN5GaM9YQ0lLOfIIHBWNBmwFbfFR++jE6vQAGe6LwZmPc2HHbVaqfQm5LdM+pxEKKCka/94i3Z5OvhZm4KnNFzBA8mQ5pvJuXAoS9zmiwpA3pqqjv/F2NrGjo1e904JCLbYURUKfjRzKgSxpiN7C2JhV5lWzzKhyrApGiL438RLTZkLsBDpdBRqZIBssyskNLnnp8qXJqIWSVGp6PDEog/qsoTr3uhJwhqIzwaEfUAiy2NRvKjYYbByhAZOhSPh4E9mUjY15R5id5hcF7kZ075DpzXyy8dJUhJYRgvWNr7mk6HjNwokqLdmuhw4YVaBAedeoJdubMR3cql5muppIvU3s5keT2h3tdk5GISaGJr1zWK9cLLyk8v/2cbAu046aog94RN1MwBAuZrBB20EgL6T25B1yAfn4RLJQ+HvVzxm3T0BSJhiesoxhTjRItnZ0MjMR5dOeKzONVQW2NIutgN3wyJ6DSPsmzxJSuELgz/nGfoAMVySV7ZOmZ7eZECnSDf8iLX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DIM/HC7H6Sx4EB3GAYJBXMPcwPEBn0Jn3fZBX8MsUrY=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vmlDrawing1.vml?ContentType=application/vnd.openxmlformats-officedocument.vmlDrawing">
        <DigestMethod Algorithm="http://www.w3.org/2001/04/xmlenc#sha256"/>
        <DigestValue>PitxcwNN0vW/0w5ekx6OEbFXqjLQGDHx2gBWN60yzAw=</DigestValue>
      </Reference>
      <Reference URI="/xl/media/image1.emf?ContentType=image/x-emf">
        <DigestMethod Algorithm="http://www.w3.org/2001/04/xmlenc#sha256"/>
        <DigestValue>WgXwV9Gu5wKluvkmFd4U0w5FVqsEhJm0Mh/ns2ArH6I=</DigestValue>
      </Reference>
      <Reference URI="/xl/media/image2.emf?ContentType=image/x-emf">
        <DigestMethod Algorithm="http://www.w3.org/2001/04/xmlenc#sha256"/>
        <DigestValue>r/EH9AF+M3W6BLWDtf3zKBLygk9n/EzsLcYWKP02Dzo=</DigestValue>
      </Reference>
      <Reference URI="/xl/media/image3.emf?ContentType=image/x-emf">
        <DigestMethod Algorithm="http://www.w3.org/2001/04/xmlenc#sha256"/>
        <DigestValue>55yP1dBlP426lTV+rGCnKzGHq2NA4UBWzmoL5Iw7rMg=</DigestValue>
      </Reference>
      <Reference URI="/xl/media/image4.emf?ContentType=image/x-emf">
        <DigestMethod Algorithm="http://www.w3.org/2001/04/xmlenc#sha256"/>
        <DigestValue>rGsyg41ejYdsCNyY9ZzZgOUPz4F7ndtcu/mSHgYsBfs=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2ZsM0R/zzTrKu5RYCxVNJBr51bDTFWoKElF8JsC5QuE=</DigestValue>
      </Reference>
      <Reference URI="/xl/sharedStrings.xml?ContentType=application/vnd.openxmlformats-officedocument.spreadsheetml.sharedStrings+xml">
        <DigestMethod Algorithm="http://www.w3.org/2001/04/xmlenc#sha256"/>
        <DigestValue>w9TQsNW8lIcELq0Uc3dJvAttrfyhE73ncCJx0mDWBuY=</DigestValue>
      </Reference>
      <Reference URI="/xl/styles.xml?ContentType=application/vnd.openxmlformats-officedocument.spreadsheetml.styles+xml">
        <DigestMethod Algorithm="http://www.w3.org/2001/04/xmlenc#sha256"/>
        <DigestValue>W1U1aaiMcyR1snDvWnNvq4JmfwBL9T+h7RNuanX3Rdo=</DigestValue>
      </Reference>
      <Reference URI="/xl/theme/theme1.xml?ContentType=application/vnd.openxmlformats-officedocument.theme+xml">
        <DigestMethod Algorithm="http://www.w3.org/2001/04/xmlenc#sha256"/>
        <DigestValue>YNeH5J+J9RxutazRnaWBrYU5Xm5oQzBJ7Lrr3bNNcJw=</DigestValue>
      </Reference>
      <Reference URI="/xl/workbook.xml?ContentType=application/vnd.openxmlformats-officedocument.spreadsheetml.sheet.main+xml">
        <DigestMethod Algorithm="http://www.w3.org/2001/04/xmlenc#sha256"/>
        <DigestValue>4UzFDqCx2dmivYwxzOeJlkxW0WZcHIiTu9t3lxo609A=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bfDbGoe7e3gEGLgY4Cclw0PDEEY1z7DAWFTdJbt6pGM=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2024-03-25T17:19:30Z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{60FFA1D7-3AD0-481C-9442-D81D45EEC97A}</SetupID>
          <SignatureText>Nelson Torales</SignatureText>
          <SignatureImage/>
          <SignatureComments/>
          <WindowsVersion>10.0</WindowsVersion>
          <OfficeVersion>16.0.17328/26</OfficeVersion>
          <ApplicationVersion>16.0.17328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2024-03-25T17:19:30Z</xd:SigningTime>
          <xd:SigningCertificate>
            <xd:Cert>
              <xd:CertDigest>
                <DigestMethod Algorithm="http://www.w3.org/2001/04/xmlenc#sha256"/>
                <DigestValue>NhbW0d6xOn7HM0wcq6T7jG3BAg3gG3vKNDxTmV6n4uQ=</DigestValue>
              </xd:CertDigest>
              <xd:IssuerSerial>
                <X509IssuerName>C=PY, O=DOCUMENTA S.A., SERIALNUMBER=RUC80050172-1, CN=CA-DOCUMENTA S.A.</X509IssuerName>
                <X509SerialNumber>5876957343451102562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P8AAAB/AAAAAAAAAAAAAAAvGQAAogwAACBFTUYAAAEAbBsAAKoAAAAGAAAAAAAAAAAAAAAAAAAAVgUAAAADAABYAQAAwgAAAAAAAAAAAAAAAAAAAMA/BQDQ9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oLoN/38AAACgug3/fwAAEwAAAAAAAAAAAMt+/38AAHWk9Qz/fwAAMBbLfv9/AAATAAAAAAAAAAgXAAAAAAAAQAAAwP9/AAAAAMt+/38AAEWn9Qz/fwAABAAAAAAAAAAwFst+/38AAKCz7+n+AAAAEwAAAAAAAABIAAAAAAAAACTamw3/fwAAkKO6Df9/AACA3psN/38AAAEAAAAAAAAAEAScDf9/AAAAAMt+/38AAAAAAAAAAAAAAAAAAP4AAAAA4O7p/gAAAPAmhT3iAgAAqzK4fP9/AABwtO/p/gAAAAm17+n+AAAAAAAAAAAAAAAAAAAAZHYACAAAAAAlAAAADAAAAAEAAAAYAAAADAAAAAAAAAASAAAADAAAAAEAAAAeAAAAGAAAAMMAAAAEAAAA9wAAABEAAAAlAAAADAAAAAEAAABUAAAAhAAAAMQAAAAEAAAA9QAAABAAAAABAAAA0XbJQVUVykHEAAAABAAAAAkAAABMAAAAAAAAAAAAAAAAAAAA//////////9gAAAAMgA1AC8AMw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uKb1DP9/AADo1e/p/gAAAAAoe0PiAgAA0G7efP9/AAAAAAAAAAAAAAkAAAAAAAAA4E6MQ+ICAAC4pvUM/38AAAAAAAAAAAAAAAAAAAAAAAC1luM65DkAAGjX7+n+AAAAAAAAAAEAAADAvW094gIAAPAmhT3iAgAAkNjv6QAAAAAAAAAAAAAAAAcAAAAAAAAA+EPkNOICAADM1+/p/gAAAAnY7+n+AAAA0c20fP9/AAD///////////////8AAP////////////+eseynHMEAAPAmhT3iAgAAqzK4fP9/AABw1+/p/gAAAAnY7+n+AAAAECwBQ+IC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MMy4gIAAJmx7+n+AAAAAwAAAAAAAADQbt58/38AAAAAAAAAAAAAAgAAAP9/AAAoAAAAAAAAAAAAAAD/fwAAAAAAAAAAAAAAAAAAAAAAALXt4zrkOQAAiBcjDP9/AAAIISMM/38AAOD///8AAAAA8CaFPeICAACos+/pAAAAAAAAAAAAAAAABgAAAAAAAAAgAAAAAAAAAMyy7+n+AAAACbPv6f4AAADRzbR8/38AAAEAAAAAAAAAyK0ADAAAAACYcSQM/38AAPBfnE7iAgAA8CaFPeICAACrMrh8/38AAHCy7+n+AAAACbPv6f4AAAAgvG1O4gIAAAAAAABkdgAIAAAAACUAAAAMAAAAAwAAABgAAAAMAAAAAAAAABIAAAAMAAAAAQAAABYAAAAMAAAACAAAAFQAAABUAAAACgAAACcAAAAeAAAASgAAAAEAAADRdslBVRXK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JEAAABHAAAAKQAAADMAAABpAAAAFQAAACEA8AAAAAAAAAAAAAAAgD8AAAAAAAAAAAAAgD8AAAAAAAAAAAAAAAAAAAAAAAAAAAAAAAAAAAAAAAAAACUAAAAMAAAAAAAAgCgAAAAMAAAABAAAAFIAAABwAQAABAAAAPD///8AAAAAAAAAAAAAAACQAQAAAAAAAQAAAABzAGUAZwBvAGUAIAB1AGkAAAAAAAAAAAAAAAAAAAAAAAAAAAAAAAAAAAAAAAAAAAAAAAAAAAAAAAAAAAAAAAAAAAAAAAAAAAD+AAAALLd5C/9/AAANAAAA/38AANBu3nz/fwAAAAAAAAAAAAABAAAAAAAAAGlslibefwAAAAAAAAAAAAAAAAAAAAAAAAAAAAAAAAAA1fPjOuQ5AAAAAAAAAAAAAAAAwEIAAAAA8P///wAAAADwJoU94gIAAEi17+kAAAAAAAAAAAAAAAAJAAAAAAAAACAAAAAAAAAAbLTv6f4AAACptO/p/gAAANHNtHz/fwAABQAAAAAAAAAAAAAAAAAAAKCz7+n+AAAAHxJ3C/9/AADwJoU94gIAAKsyuHz/fwAAELTv6f4AAACptO/p/gAAAHDva07iAgAAAAAAAGR2AAgAAAAAJQAAAAwAAAAEAAAAGAAAAAwAAAAAAAAAEgAAAAwAAAABAAAAHgAAABgAAAApAAAAMwAAAJIAAABIAAAAJQAAAAwAAAAEAAAAVAAAAKAAAAAqAAAAMwAAAJAAAABHAAAAAQAAANF2yUFVFcpBKgAAADMAAAAOAAAATAAAAAAAAAAAAAAAAAAAAP//////////aAAAAE4AZQBsAHMAbwBuACAAVABvAHIAYQBsAGUAcwAMAAAACAAAAAQAAAAHAAAACQAAAAkAAAAEAAAACAAAAAkAAAAGAAAACAAAAAQAAAAIAAAABw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CgAAAACgAAAFAAAABVAAAAXAAAAAEAAADRdslBVRXKQQoAAABQAAAADgAAAEwAAAAAAAAAAAAAAAAAAAD//////////2gAAABOAGUAbABzAG8AbgAgAFQAbwByAGEAbABlAHMACAAAAAYAAAADAAAABQAAAAcAAAAHAAAAAwAAAAYAAAAHAAAABAAAAAYAAAADAAAABgAAAAU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sAAAACgAAAGAAAABkAAAAbAAAAAEAAADRdslBVRXKQQoAAABgAAAAEAAAAEwAAAAAAAAAAAAAAAAAAAD//////////2wAAABDAG8AbgB0AGEAZABvAHIAIABnAGUAbgBlAHIAYQBsAAcAAAAHAAAABwAAAAQAAAAGAAAABwAAAAcAAAAEAAAAAwAAAAcAAAAGAAAABwAAAAYAAAAEAAAABgAAAAMAAABLAAAAQAAAADAAAAAFAAAAIAAAAAEAAAABAAAAEAAAAAAAAAAAAAAAAAEAAIAAAAAAAAAAAAAAAAABAACAAAAAJQAAAAwAAAACAAAAJwAAABgAAAAFAAAAAAAAAP///wAAAAAAJQAAAAwAAAAFAAAATAAAAGQAAAAJAAAAcAAAAKoAAAB8AAAACQAAAHAAAACiAAAADQAAACEA8AAAAAAAAAAAAAAAgD8AAAAAAAAAAAAAgD8AAAAAAAAAAAAAAAAAAAAAAAAAAAAAAAAAAAAAAAAAACUAAAAMAAAAAAAAgCgAAAAMAAAABQAAACUAAAAMAAAAAQAAABgAAAAMAAAAAAAAABIAAAAMAAAAAQAAABYAAAAMAAAAAAAAAFQAAADwAAAACgAAAHAAAACpAAAAfAAAAAEAAADRdslBVRXKQQoAAABwAAAAGwAAAEwAAAAEAAAACQAAAHAAAACrAAAAfQAAAIQAAABGAGkAcgBtAGEAZABvACAAcABvAHIAOgAgAE4ARQBMAFMATwBOACAAVABPAFIAQQBMAEUAUwAAAAYAAAADAAAABAAAAAkAAAAGAAAABwAAAAcAAAADAAAABwAAAAcAAAAEAAAAAwAAAAMAAAAIAAAABgAAAAUAAAAGAAAACQAAAAgAAAADAAAABgAAAAkAAAAHAAAABwAAAAUAAAAGAAAABgAAABYAAAAMAAAAAAAAACUAAAAMAAAAAgAAAA4AAAAUAAAAAAAAABAAAAAUAAAA</Object>
  <Object Id="idInvalidSigLnImg">AQAAAGwAAAAAAAAAAAAAAP8AAAB/AAAAAAAAAAAAAAAvGQAAogwAACBFTUYAAAEA3CAAALEAAAAGAAAAAAAAAAAAAAAAAAAAVgUAAAADAABYAQAAwgAAAAAAAAAAAAAAAAAAAMA/BQDQ9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oLoN/38AAACgug3/fwAAEwAAAAAAAAAAAMt+/38AAHWk9Qz/fwAAMBbLfv9/AAATAAAAAAAAAAgXAAAAAAAAQAAAwP9/AAAAAMt+/38AAEWn9Qz/fwAABAAAAAAAAAAwFst+/38AAKCz7+n+AAAAEwAAAAAAAABIAAAAAAAAACTamw3/fwAAkKO6Df9/AACA3psN/38AAAEAAAAAAAAAEAScDf9/AAAAAMt+/38AAAAAAAAAAAAAAAAAAP4AAAAA4O7p/gAAAPAmhT3iAgAAqzK4fP9/AABwtO/p/gAAAAm17+n+AAAAAAAAAAAAAAAAAAAAZHYACAAAAAAlAAAADAAAAAEAAAAYAAAADAAAAP8AAAASAAAADAAAAAEAAAAeAAAAGAAAACIAAAAEAAAAcgAAABEAAAAlAAAADAAAAAEAAABUAAAAqAAAACMAAAAEAAAAcAAAABAAAAABAAAA0XbJQVUVyk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uKb1DP9/AADo1e/p/gAAAAAoe0PiAgAA0G7efP9/AAAAAAAAAAAAAAkAAAAAAAAA4E6MQ+ICAAC4pvUM/38AAAAAAAAAAAAAAAAAAAAAAAC1luM65DkAAGjX7+n+AAAAAAAAAAEAAADAvW094gIAAPAmhT3iAgAAkNjv6QAAAAAAAAAAAAAAAAcAAAAAAAAA+EPkNOICAADM1+/p/gAAAAnY7+n+AAAA0c20fP9/AAD///////////////8AAP////////////+eseynHMEAAPAmhT3iAgAAqzK4fP9/AABw1+/p/gAAAAnY7+n+AAAAECwBQ+IC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MMy4gIAAJmx7+n+AAAAAwAAAAAAAADQbt58/38AAAAAAAAAAAAAAgAAAP9/AAAoAAAAAAAAAAAAAAD/fwAAAAAAAAAAAAAAAAAAAAAAALXt4zrkOQAAiBcjDP9/AAAIISMM/38AAOD///8AAAAA8CaFPeICAACos+/pAAAAAAAAAAAAAAAABgAAAAAAAAAgAAAAAAAAAMyy7+n+AAAACbPv6f4AAADRzbR8/38AAAEAAAAAAAAAyK0ADAAAAACYcSQM/38AAPBfnE7iAgAA8CaFPeICAACrMrh8/38AAHCy7+n+AAAACbPv6f4AAAAgvG1O4gIAAAAAAABkdgAIAAAAACUAAAAMAAAAAwAAABgAAAAMAAAAAAAAABIAAAAMAAAAAQAAABYAAAAMAAAACAAAAFQAAABUAAAACgAAACcAAAAeAAAASgAAAAEAAADRdslBVRXK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JEAAABHAAAAKQAAADMAAABpAAAAFQAAACEA8AAAAAAAAAAAAAAAgD8AAAAAAAAAAAAAgD8AAAAAAAAAAAAAAAAAAAAAAAAAAAAAAAAAAAAAAAAAACUAAAAMAAAAAAAAgCgAAAAMAAAABAAAAFIAAABwAQAABAAAAPD///8AAAAAAAAAAAAAAACQAQAAAAAAAQAAAABzAGUAZwBvAGUAIAB1AGkAAAAAAAAAAAAAAAAAAAAAAAAAAAAAAAAAAAAAAAAAAAAAAAAAAAAAAAAAAAAAAAAAAAAAAAAAAAD+AAAALLd5C/9/AAANAAAA/38AANBu3nz/fwAAAAAAAAAAAAABAAAAAAAAAGlslibefwAAAAAAAAAAAAAAAAAAAAAAAAAAAAAAAAAA1fPjOuQ5AAAAAAAAAAAAAAAAwEIAAAAA8P///wAAAADwJoU94gIAAEi17+kAAAAAAAAAAAAAAAAJAAAAAAAAACAAAAAAAAAAbLTv6f4AAACptO/p/gAAANHNtHz/fwAABQAAAAAAAAAAAAAAAAAAAKCz7+n+AAAAHxJ3C/9/AADwJoU94gIAAKsyuHz/fwAAELTv6f4AAACptO/p/gAAAHDva07iAgAAAAAAAGR2AAgAAAAAJQAAAAwAAAAEAAAAGAAAAAwAAAAAAAAAEgAAAAwAAAABAAAAHgAAABgAAAApAAAAMwAAAJIAAABIAAAAJQAAAAwAAAAEAAAAVAAAAKAAAAAqAAAAMwAAAJAAAABHAAAAAQAAANF2yUFVFcpBKgAAADMAAAAOAAAATAAAAAAAAAAAAAAAAAAAAP//////////aAAAAE4AZQBsAHMAbwBuACAAVABvAHIAYQBsAGUAcwAMAAAACAAAAAQAAAAHAAAACQAAAAkAAAAEAAAACAAAAAkAAAAGAAAACAAAAAQAAAAIAAAABw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CgAAAACgAAAFAAAABVAAAAXAAAAAEAAADRdslBVRXKQQoAAABQAAAADgAAAEwAAAAAAAAAAAAAAAAAAAD//////////2gAAABOAGUAbABzAG8AbgAgAFQAbwByAGEAbABlAHMACAAAAAYAAAADAAAABQAAAAcAAAAHAAAAAwAAAAYAAAAHAAAABAAAAAYAAAADAAAABgAAAAU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sAAAACgAAAGAAAABkAAAAbAAAAAEAAADRdslBVRXKQQoAAABgAAAAEAAAAEwAAAAAAAAAAAAAAAAAAAD//////////2wAAABDAG8AbgB0AGEAZABvAHIAIABnAGUAbgBlAHIAYQBsAAcAAAAHAAAABwAAAAQAAAAGAAAABwAAAAcAAAAEAAAAAwAAAAcAAAAGAAAABwAAAAYAAAAEAAAABgAAAAMAAABLAAAAQAAAADAAAAAFAAAAIAAAAAEAAAABAAAAEAAAAAAAAAAAAAAAAAEAAIAAAAAAAAAAAAAAAAABAACAAAAAJQAAAAwAAAACAAAAJwAAABgAAAAFAAAAAAAAAP///wAAAAAAJQAAAAwAAAAFAAAATAAAAGQAAAAJAAAAcAAAAKoAAAB8AAAACQAAAHAAAACiAAAADQAAACEA8AAAAAAAAAAAAAAAgD8AAAAAAAAAAAAAgD8AAAAAAAAAAAAAAAAAAAAAAAAAAAAAAAAAAAAAAAAAACUAAAAMAAAAAAAAgCgAAAAMAAAABQAAACUAAAAMAAAAAQAAABgAAAAMAAAAAAAAABIAAAAMAAAAAQAAABYAAAAMAAAAAAAAAFQAAADwAAAACgAAAHAAAACpAAAAfAAAAAEAAADRdslBVRXKQQoAAABwAAAAGwAAAEwAAAAEAAAACQAAAHAAAACrAAAAfQAAAIQAAABGAGkAcgBtAGEAZABvACAAcABvAHIAOgAgAE4ARQBMAFMATwBOACAAVABPAFIAQQBMAEUAUwAAAAYAAAADAAAABAAAAAkAAAAGAAAABwAAAAcAAAADAAAABwAAAAcAAAAEAAAAAwAAAAMAAAAIAAAABgAAAAUAAAAGAAAACQAAAAgAAAADAAAABgAAAAkAAAAHAAAABwAAAAUAAAAGAAAABgAAABYAAAAMAAAAAAAAACUAAAAMAAAAAgAAAA4AAAAUAAAAAAAAABAAAAAUAAAA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d2z2gOjWPnzAHpATRBb9eZXfHuoiVJ2r0i4NOijoxwE=</DigestValue>
    </Reference>
    <Reference Type="http://www.w3.org/2000/09/xmldsig#Object" URI="#idOfficeObject">
      <DigestMethod Algorithm="http://www.w3.org/2001/04/xmlenc#sha256"/>
      <DigestValue>2uD6oMcCKaxe2GRneFyPkyzvojF+wRvGlAc7uNQ6Evs=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wAjFMWRfVA00yQe0O7bsFTYqnfM5FnY3zN5w5wxzDV8=</DigestValue>
    </Reference>
    <Reference Type="http://www.w3.org/2000/09/xmldsig#Object" URI="#idValidSigLnImg">
      <DigestMethod Algorithm="http://www.w3.org/2001/04/xmlenc#sha256"/>
      <DigestValue>IVoGURdBg1fdDOdnxJ2wiqJjNURo45XaIrivQ9ILMlA=</DigestValue>
    </Reference>
    <Reference Type="http://www.w3.org/2000/09/xmldsig#Object" URI="#idInvalidSigLnImg">
      <DigestMethod Algorithm="http://www.w3.org/2001/04/xmlenc#sha256"/>
      <DigestValue>TKPoz++inOHWiw47JgVbxdyfJ0fDD7qtsr5+BnBb1Ko=</DigestValue>
    </Reference>
  </SignedInfo>
  <SignatureValue>mV34b2/tYoPnZBYqrqCuHZmPYDPSUv31vyDJeM/htyfcptc+/9xrV8K1y+LQhMVmAu485CnSxZHr
HdcBqkNirtUWKTVRnAh01P/hewcrShn3srVmDkek8AhRMcWrBbb/1yO5LSuh4I/K8uspw4djTGUo
xoBne2y2sTCSX906Qmw1Hr2wti7mGJ550MxiFcpwNWbSg0tghO5owyNouEDSQXqZ8kAudtNITbWJ
KvIQT7yfwO/qB/RgnRqGNMB6t4GJjyNOiBb0cDDQUDMYeENkTeOC3isknz+qJOLefht+ozHF6ZCL
SM1UCvnvXmXSQIlpBlpUkGNivTIIiJg4NjsyOA==</SignatureValue>
  <KeyInfo>
    <X509Data>
      <X509Certificate>MIID8jCCAtqgAwIBAgIQHH92m/y5a6pDZzYAloXc+DANBgkqhkiG9w0BAQsFADB4MXYwEQYKCZImiZPyLGQBGRYDbmV0MBUGCgmSJomT8ixkARkWB3dpbmRvd3MwHQYDVQQDExZNUy1Pcmdhbml6YXRpb24tQWNjZXNzMCsGA1UECxMkODJkYmFjYTQtM2U4MS00NmNhLTljNzMtMDk1MGMxZWFjYTk3MB4XDTI0MDMxMTEwNTExOVoXDTM0MDMxMTEyMjExOVowLzEtMCsGA1UEAxMkZjU4YTQyYWQtNzZmZS00ZDJjLTgwM2YtNjFiZDhmMzNlMTQ3MIIBIjANBgkqhkiG9w0BAQEFAAOCAQ8AMIIBCgKCAQEA39zuLMgi374/6BPZISBmvgJbwtZoiqIEWyO5jVGGA5BcytTG8vBM2sreHqWyGb6hLkiYTvWx42LdXJBE2uQ9j23q5ZNiIDcuZBaTLeIaf7CEy4X/pkvUKnuBR+dP5ppoup//g0X9iywB0sJnEWRHHGVy/CUaMpNPGRCX41BD2NlkKlpUhtsC0rlVgeNh6kzvEWTO1OViEdOibz/KqbqVtA4CEPmtwQaK4qf5yFzu3D96UyZGjSXS/D7AUXJUTrXxUhv+YqfDYoFwKcjdbflSoxlE3z5A4aMDz2WgIecnj0RGdZDidnXt0JC62OSSKMMAvSG/fP2zp11uH28yAi8EVQIDAQABo4HAMIG9MAwGA1UdEwEB/wQCMAAwFgYDVR0lAQH/BAwwCgYIKwYBBQUHAwIwIgYLKoZIhvcUAQWCHAIEEwSBEK1CivX+dixNgD9hvY8z4UcwIgYLKoZIhvcUAQWCHAMEEwSBELF7aIilk7JEpH1CtLp2YCcwIgYLKoZIhvcUAQWCHAUEEwSBEIkqqUunE4pBrpe0q8sWARIwFAYLKoZIhvcUAQWCHAgEBQSBAlNBMBMGCyqGSIb3FAEFghwHBAQEgQEwMA0GCSqGSIb3DQEBCwUAA4IBAQAmMhKOepMN1GRPdqSr+lzAoGyql8YjT6av0hadToVbyxIzp4VHUYKSEGOCN6KfM81/5G1Tz5K8Yz2/lTfmp3TpdnykDDXucP3kvSgOcMxOe4Rtc2ohq+Di6Eh6gdJBBXYeJQmqqO7pY5wGRknNkdA8ug1VRPZ/9jFDqhrq5zfs17uX6WEJP5OQ+x1E+f5Gi3XYFkF77P2K83quGpNGJy1tku5LQXd8hIi/+POaNgvYUfYc3HIy5u1lgU70YlqbJNiGh0NUz4C3r/x/ZtnN3tqiIZiE8e7oRI4gcaWxAMk51/QcwDOTh5ocXby1sK1uCQtbuBAIjT5dW35MdKw8LvlK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DIM/HC7H6Sx4EB3GAYJBXMPcwPEBn0Jn3fZBX8MsUrY=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vmlDrawing1.vml?ContentType=application/vnd.openxmlformats-officedocument.vmlDrawing">
        <DigestMethod Algorithm="http://www.w3.org/2001/04/xmlenc#sha256"/>
        <DigestValue>PitxcwNN0vW/0w5ekx6OEbFXqjLQGDHx2gBWN60yzAw=</DigestValue>
      </Reference>
      <Reference URI="/xl/media/image1.emf?ContentType=image/x-emf">
        <DigestMethod Algorithm="http://www.w3.org/2001/04/xmlenc#sha256"/>
        <DigestValue>WgXwV9Gu5wKluvkmFd4U0w5FVqsEhJm0Mh/ns2ArH6I=</DigestValue>
      </Reference>
      <Reference URI="/xl/media/image2.emf?ContentType=image/x-emf">
        <DigestMethod Algorithm="http://www.w3.org/2001/04/xmlenc#sha256"/>
        <DigestValue>r/EH9AF+M3W6BLWDtf3zKBLygk9n/EzsLcYWKP02Dzo=</DigestValue>
      </Reference>
      <Reference URI="/xl/media/image3.emf?ContentType=image/x-emf">
        <DigestMethod Algorithm="http://www.w3.org/2001/04/xmlenc#sha256"/>
        <DigestValue>55yP1dBlP426lTV+rGCnKzGHq2NA4UBWzmoL5Iw7rMg=</DigestValue>
      </Reference>
      <Reference URI="/xl/media/image4.emf?ContentType=image/x-emf">
        <DigestMethod Algorithm="http://www.w3.org/2001/04/xmlenc#sha256"/>
        <DigestValue>rGsyg41ejYdsCNyY9ZzZgOUPz4F7ndtcu/mSHgYsBfs=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2ZsM0R/zzTrKu5RYCxVNJBr51bDTFWoKElF8JsC5QuE=</DigestValue>
      </Reference>
      <Reference URI="/xl/sharedStrings.xml?ContentType=application/vnd.openxmlformats-officedocument.spreadsheetml.sharedStrings+xml">
        <DigestMethod Algorithm="http://www.w3.org/2001/04/xmlenc#sha256"/>
        <DigestValue>w9TQsNW8lIcELq0Uc3dJvAttrfyhE73ncCJx0mDWBuY=</DigestValue>
      </Reference>
      <Reference URI="/xl/styles.xml?ContentType=application/vnd.openxmlformats-officedocument.spreadsheetml.styles+xml">
        <DigestMethod Algorithm="http://www.w3.org/2001/04/xmlenc#sha256"/>
        <DigestValue>W1U1aaiMcyR1snDvWnNvq4JmfwBL9T+h7RNuanX3Rdo=</DigestValue>
      </Reference>
      <Reference URI="/xl/theme/theme1.xml?ContentType=application/vnd.openxmlformats-officedocument.theme+xml">
        <DigestMethod Algorithm="http://www.w3.org/2001/04/xmlenc#sha256"/>
        <DigestValue>YNeH5J+J9RxutazRnaWBrYU5Xm5oQzBJ7Lrr3bNNcJw=</DigestValue>
      </Reference>
      <Reference URI="/xl/workbook.xml?ContentType=application/vnd.openxmlformats-officedocument.spreadsheetml.sheet.main+xml">
        <DigestMethod Algorithm="http://www.w3.org/2001/04/xmlenc#sha256"/>
        <DigestValue>4UzFDqCx2dmivYwxzOeJlkxW0WZcHIiTu9t3lxo609A=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bfDbGoe7e3gEGLgY4Cclw0PDEEY1z7DAWFTdJbt6pGM=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2024-03-27T19:40:08Z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{0B754FB7-ACD1-46A4-ACE8-CD6FB46F3924}</SetupID>
          <SignatureText>GERARDO RUIZ</SignatureText>
          <SignatureImage/>
          <SignatureComments/>
          <WindowsVersion>10.0</WindowsVersion>
          <OfficeVersion>16.0.17328/26</OfficeVersion>
          <ApplicationVersion>16.0.17328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2024-03-27T19:40:08Z</xd:SigningTime>
          <xd:SigningCertificate>
            <xd:Cert>
              <xd:CertDigest>
                <DigestMethod Algorithm="http://www.w3.org/2001/04/xmlenc#sha256"/>
                <DigestValue>/G+4m41b8+NiLkDqrje29BKAo7TbAN6sbEFA/GzUHF8=</DigestValue>
              </xd:CertDigest>
              <xd:IssuerSerial>
                <X509IssuerName>DC=net + DC=windows + CN=MS-Organization-Access + OU=82dbaca4-3e81-46ca-9c73-0950c1eaca97</X509IssuerName>
                <X509SerialNumber>37880211265924370343837056894547385592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FgBAACfAAAAAAAAAAAAAAAmGAAAOwsAACBFTUYAAAEA7BsAAKoAAAAGAAAAAAAAAAAAAAAAAAAAgAcAADgEAABYAQAAwgAAAAAAAAAAAAAAAAAAAMA/BQDQ9QIACgAAABAAAAAAAAAAAAAAAEsAAAAQAAAAAAAAAAUAAAAeAAAAGAAAAAAAAAAAAAAAWQEAAKAAAAAnAAAAGAAAAAEAAAAAAAAAAAAAAAAAAAAlAAAADAAAAAEAAABMAAAAZAAAAAAAAAAAAAAAWAEAAJ8AAAAAAAAAAAAAAFk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BYAQAAnwAAAAAAAAAAAAAAWQEAAKAAAAAhAPAAAAAAAAAAAAAAAIA/AAAAAAAAAAAAAIA/AAAAAAAAAAAAAAAAAAAAAAAAAAAAAAAAAAAAAAAAAAAlAAAADAAAAAAAAIAoAAAADAAAAAEAAAAnAAAAGAAAAAEAAAAAAAAA8PDwAAAAAAAlAAAADAAAAAEAAABMAAAAZAAAAAAAAAAAAAAAWAEAAJ8AAAAAAAAAAAAAAFkBAACgAAAAIQDwAAAAAAAAAAAAAACAPwAAAAAAAAAAAACAPwAAAAAAAAAAAAAAAAAAAAAAAAAAAAAAAAAAAAAAAAAAJQAAAAwAAAAAAACAKAAAAAwAAAABAAAAJwAAABgAAAABAAAAAAAAAPDw8AAAAAAAJQAAAAwAAAABAAAATAAAAGQAAAAAAAAAAAAAAFgBAACfAAAAAAAAAAAAAABZAQAAoAAAACEA8AAAAAAAAAAAAAAAgD8AAAAAAAAAAAAAgD8AAAAAAAAAAAAAAAAAAAAAAAAAAAAAAAAAAAAAAAAAACUAAAAMAAAAAAAAgCgAAAAMAAAAAQAAACcAAAAYAAAAAQAAAAAAAADw8PAAAAAAACUAAAAMAAAAAQAAAEwAAABkAAAAAAAAAAAAAABYAQAAnwAAAAAAAAAAAAAAWQEAAKAAAAAhAPAAAAAAAAAAAAAAAIA/AAAAAAAAAAAAAIA/AAAAAAAAAAAAAAAAAAAAAAAAAAAAAAAAAAAAAAAAAAAlAAAADAAAAAAAAIAoAAAADAAAAAEAAAAnAAAAGAAAAAEAAAAAAAAA////AAAAAAAlAAAADAAAAAEAAABMAAAAZAAAAAAAAAAAAAAAWAEAAJ8AAAAAAAAAAAAAAFkBAACgAAAAIQDwAAAAAAAAAAAAAACAPwAAAAAAAAAAAACAPwAAAAAAAAAAAAAAAAAAAAAAAAAAAAAAAAAAAAAAAAAAJQAAAAwAAAAAAACAKAAAAAwAAAABAAAAJwAAABgAAAABAAAAAAAAAP///wAAAAAAJQAAAAwAAAABAAAATAAAAGQAAAAAAAAAAAAAAFgBAACfAAAAAAAAAAAAAABZ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PUAAAAFAAAAMQEAABUAAAD1AAAABQAAAD0AAAARAAAAIQDwAAAAAAAAAAAAAACAPwAAAAAAAAAAAACAPwAAAAAAAAAAAAAAAAAAAAAAAAAAAAAAAAAAAAAAAAAAJQAAAAwAAAAAAACAKAAAAAwAAAABAAAAUgAAAHABAAABAAAA8/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//////////9gAAAAMgA3AC8AMwAvADIAMAAyADQAqvYHAAAABwAAAAUAAAAHAAAABQAAAAcAAAAHAAAABwAAAAcAAABLAAAAQAAAADAAAAAFAAAAIAAAAAEAAAABAAAAEAAAAAAAAAAAAAAAWQEAAKAAAAAAAAAAAAAAAFk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HAAAAAAAAAA/AAAAIQDwAAAAAAAAAAAAAACAPwAAAAAAAAAAAACAPwAAAAAAAAAAAAAAAAAAAAAAAAAAAAAAAAAAAAAAAAAAJQAAAAwAAAAAAACAKAAAAAwAAAADAAAAJwAAABgAAAADAAAAAAAAAAAAAAAAAAAAJQAAAAwAAAADAAAATAAAAGQAAAAAAAAAAAAAAP//////////AAAAABwAAABAAQAAAAAAACEA8AAAAAAAAAAAAAAAgD8AAAAAAAAAAAAAgD8AAAAAAAAAAAAAAAAAAAAAAAAAAAAAAAAAAAAAAAAAACUAAAAMAAAAAAAAgCgAAAAMAAAAAwAAACcAAAAYAAAAAwAAAAAAAAAAAAAAAAAAACUAAAAMAAAAAwAAAEwAAABkAAAAAAAAAAAAAAD//////////0ABAAAcAAAAAAAAAD8AAAAhAPAAAAAAAAAAAAAAAIA/AAAAAAAAAAAAAIA/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///wAAAAAAJQAAAAwAAAADAAAATAAAAGQAAAAAAAAAHAAAAD8BAABaAAAAAAAAABwAAABAAQAAPwAAACEA8AAAAAAAAAAAAAAAgD8AAAAAAAAAAAAAgD8AAAAAAAAAAAAAAAAAAAAAAAAAAAAAAAAAAAAAAAAAACUAAAAMAAAAAAAAgCgAAAAMAAAAAwAAACcAAAAYAAAAAwAAAAAAAAD///8AAAAAACUAAAAMAAAAAwAAAEwAAABkAAAACwAAADcAAAAhAAAAWgAAAAsAAAA3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I+hFQAAABYAAAAMAAAAAAAAACUAAAAMAAAAAgAAACcAAAAYAAAABAAAAAAAAAD///8AAAAAACUAAAAMAAAABAAAAEwAAABkAAAAMAAAACAAAAA0AQAAWgAAADAAAAAgAAAABQEAADsAAAAhAPAAAAAAAAAAAAAAAIA/AAAAAAAAAAAAAIA/AAAAAAAAAAAAAAAAAAAAAAAAAAAAAAAAAAAAAAAAAAAlAAAADAAAAAAAAIAoAAAADAAAAAQAAAAnAAAAGAAAAAQAAAAAAAAA////AAAAAAAlAAAADAAAAAQAAABMAAAAZAAAADAAAAAgAAAANAEAAFYAAAAwAAAAIAAAAAUBAAA3AAAAIQDwAAAAAAAAAAAAAACAPwAAAAAAAAAAAACAPwAAAAAAAAAAAAAAAAAAAAAAAAAAAAAAAAAAAAAAAAAAJQAAAAwAAAAAAACAKAAAAAwAAAAEAAAAJwAAABgAAAAEAAAAAAAAAP///wAAAAAAJQAAAAwAAAAEAAAATAAAAGQAAAAwAAAAOwAAALoAAABWAAAAMAAAADsAAACLAAAAHAAAACEA8AAAAAAAAAAAAAAAgD8AAAAAAAAAAAAAgD8AAAAAAAAAAAAAAAAAAAAAAAAAAAAAAAAAAAAAAAAAACUAAAAMAAAAAAAAgCgAAAAMAAAABAAAAFIAAABwAQAABAAAAOz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sAAABXAAAAJQAAAAwAAAAEAAAAVAAAAJQAAAAxAAAAOwAAALkAAABWAAAAAQAAAFVVj0EmtI9BMQAAADsAAAAMAAAATAAAAAAAAAAAAAAAAAAAAP//////////ZAAAAEcARQBSAEEAUgBEAE8AIABSAFUASQBaAA4AAAAKAAAADAAAAA0AAAAMAAAADgAAAA8AAAAFAAAADAAAAA4AAAAFAAAACwAAAEsAAABAAAAAMAAAAAUAAAAgAAAAAQAAAAEAAAAQAAAAAAAAAAAAAABZAQAAoAAAAAAAAAAAAAAAWQEAAKAAAAAlAAAADAAAAAIAAAAnAAAAGAAAAAUAAAAAAAAA////AAAAAAAlAAAADAAAAAUAAABMAAAAZAAAAAAAAABhAAAAWAEAAJsAAAAAAAAAYQAAAFkBAAA7AAAAIQDwAAAAAAAAAAAAAACAPwAAAAAAAAAAAACAPwAAAAAAAAAAAAAAAAAAAAAAAAAAAAAAAAAAAAAAAAAAJQAAAAwAAAAAAACAKAAAAAwAAAAFAAAAJwAAABgAAAAFAAAAAAAAAP///wAAAAAAJQAAAAwAAAAFAAAATAAAAGQAAAAOAAAAYQAAAD8BAABxAAAADgAAAGEAAAAyAQAAEQAAACEA8AAAAAAAAAAAAAAAgD8AAAAAAAAAAAAAgD8AAAAAAAAAAAAAAAAAAAAAAAAAAAAAAAAAAAAAAAAAACUAAAAMAAAAAAAAgCgAAAAMAAAABQAAACUAAAAMAAAAAQAAABgAAAAMAAAAAAAAABIAAAAMAAAAAQAAAB4AAAAYAAAADgAAAGEAAABAAQAAcgAAACUAAAAMAAAAAQAAAFQAAADoAAAADwAAAGEAAACrAAAAcQAAAAEAAABVVY9BJrSPQQ8AAABhAAAAGgAAAEwAAAAAAAAAAAAAAAAAAAD//////////4AAAABMAGkAYwAuACAARwBlAHIAYQByAGQAbwAgAFIALgAgAFIAdQBpAHoAIABHAG8AZABvAHkABgAAAAMAAAAGAAAAAwAAAAQAAAAJAAAABwAAAAUAAAAHAAAABQAAAAgAAAAIAAAABAAAAAgAAAADAAAABAAAAAgAAAAHAAAAAwAAAAYAAAAEAAAACQAAAAgAAAAIAAAACAAAAAYAAABLAAAAQAAAADAAAAAFAAAAIAAAAAEAAAABAAAAEAAAAAAAAAAAAAAAWQEAAKAAAAAAAAAAAAAAAFkBAACgAAAAJQAAAAwAAAACAAAAJwAAABgAAAAFAAAAAAAAAP///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sAAAADwAAAHYAAAAuAAAAhgAAAAEAAABVVY9BJrSPQQ8AAAB2AAAABQAAAEwAAAAAAAAAAAAAAAAAAAD//////////1gAAABTAG8AYwBpAG8A7IwHAAAACAAAAAYAAAADAAAACAAAAEsAAABAAAAAMAAAAAUAAAAgAAAAAQAAAAEAAAAQAAAAAAAAAAAAAABZAQAAoAAAAAAAAAAAAAAAWQEAAKAAAAAlAAAADAAAAAIAAAAnAAAAGAAAAAUAAAAAAAAA////AAAAAAAlAAAADAAAAAUAAABMAAAAZAAAAA4AAACLAAAASgEAAJsAAAAOAAAAiwAAAD0BAAARAAAAIQDwAAAAAAAAAAAAAACAPwAAAAAAAAAAAACAPwAAAAAAAAAAAAAAAAAAAAAAAAAAAAAAAAAAAAAAAAAAJQAAAAwAAAAAAACAKAAAAAwAAAAFAAAAJQAAAAwAAAABAAAAGAAAAAwAAAAAAAAAEgAAAAwAAAABAAAAFgAAAAwAAAAAAAAAVAAAAHQBAAAPAAAAiwAAAEkBAACbAAAAAQAAAFVVj0EmtI9BDwAAAIsAAAAxAAAATAAAAAQAAAAOAAAAiwAAAEsBAACcAAAAsAAAAEYAaQByAG0AYQBkAG8AIABwAG8AcgA6ACAAZgA1ADgAYQA0ADIAYQBkAC0ANwA2AGYAZQAtADQAZAAyAGMALQA4ADAAMwBmAC0ANgAxAGIAZAA4AGYAMwAzAGUAMQA0ADcAr4wGAAAAAwAAAAUAAAALAAAABwAAAAgAAAAIAAAABAAAAAgAAAAIAAAABQAAAAMAAAAEAAAABAAAAAcAAAAHAAAABwAAAAcAAAAHAAAABwAAAAgAAAAFAAAABwAAAAcAAAAEAAAABwAAAAUAAAAHAAAACAAAAAcAAAAGAAAABQAAAAcAAAAHAAAABwAAAAQAAAAFAAAABwAAAAcAAAAIAAAACAAAAAcAAAAEAAAABwAAAAcAAAAHAAAABwAAAAcAAAAHAAAAFgAAAAwAAAAAAAAAJQAAAAwAAAACAAAADgAAABQAAAAAAAAAEAAAABQAAAA=</Object>
  <Object Id="idInvalidSigLnImg">AQAAAGwAAAAAAAAAAAAAAFgBAACfAAAAAAAAAAAAAAAmGAAAOwsAACBFTUYAAAEAbCIAALEAAAAGAAAAAAAAAAAAAAAAAAAAgAcAADgEAABYAQAAwgAAAAAAAAAAAAAAAAAAAMA/BQDQ9QIACgAAABAAAAAAAAAAAAAAAEsAAAAQAAAAAAAAAAUAAAAeAAAAGAAAAAAAAAAAAAAAWQEAAKAAAAAnAAAAGAAAAAEAAAAAAAAAAAAAAAAAAAAlAAAADAAAAAEAAABMAAAAZAAAAAAAAAAAAAAAWAEAAJ8AAAAAAAAAAAAAAFk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BYAQAAnwAAAAAAAAAAAAAAWQEAAKAAAAAhAPAAAAAAAAAAAAAAAIA/AAAAAAAAAAAAAIA/AAAAAAAAAAAAAAAAAAAAAAAAAAAAAAAAAAAAAAAAAAAlAAAADAAAAAAAAIAoAAAADAAAAAEAAAAnAAAAGAAAAAEAAAAAAAAA8PDwAAAAAAAlAAAADAAAAAEAAABMAAAAZAAAAAAAAAAAAAAAWAEAAJ8AAAAAAAAAAAAAAFkBAACgAAAAIQDwAAAAAAAAAAAAAACAPwAAAAAAAAAAAACAPwAAAAAAAAAAAAAAAAAAAAAAAAAAAAAAAAAAAAAAAAAAJQAAAAwAAAAAAACAKAAAAAwAAAABAAAAJwAAABgAAAABAAAAAAAAAPDw8AAAAAAAJQAAAAwAAAABAAAATAAAAGQAAAAAAAAAAAAAAFgBAACfAAAAAAAAAAAAAABZAQAAoAAAACEA8AAAAAAAAAAAAAAAgD8AAAAAAAAAAAAAgD8AAAAAAAAAAAAAAAAAAAAAAAAAAAAAAAAAAAAAAAAAACUAAAAMAAAAAAAAgCgAAAAMAAAAAQAAACcAAAAYAAAAAQAAAAAAAADw8PAAAAAAACUAAAAMAAAAAQAAAEwAAABkAAAAAAAAAAAAAABYAQAAnwAAAAAAAAAAAAAAWQEAAKAAAAAhAPAAAAAAAAAAAAAAAIA/AAAAAAAAAAAAAIA/AAAAAAAAAAAAAAAAAAAAAAAAAAAAAAAAAAAAAAAAAAAlAAAADAAAAAAAAIAoAAAADAAAAAEAAAAnAAAAGAAAAAEAAAAAAAAA////AAAAAAAlAAAADAAAAAEAAABMAAAAZAAAAAAAAAAAAAAAWAEAAJ8AAAAAAAAAAAAAAFkBAACgAAAAIQDwAAAAAAAAAAAAAACAPwAAAAAAAAAAAACAPwAAAAAAAAAAAAAAAAAAAAAAAAAAAAAAAAAAAAAAAAAAJQAAAAwAAAAAAACAKAAAAAwAAAABAAAAJwAAABgAAAABAAAAAAAAAP///wAAAAAAJQAAAAwAAAABAAAATAAAAGQAAAAAAAAAAAAAAFgBAACfAAAAAAAAAAAAAABZ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A4AAAAEAAAAIQAAABcAAAAOAAAABAAAABQAAAAUAAAAIQDwAAAAAAAAAAAAAACAPwAAAAAAAAAAAACAPwAAAAAAAAAAAAAAAAAAAAAAAAAAAAAAAAAAAAAAAAAAJQAAAAwAAAAAAACAKAAAAAwAAAABAAAAFQAAAAwAAAADAAAAcgAAALAFAAAQAAAABQAAAB8AAAAUAAAAEAAAAAUAAAAQAAAAEAAAAAAA/wEAAAAAAAAAAAAAgD8AAAAAAAAAAAAAgD8AAAAAAAAAAP///wAAAAAAbAAAADQAAACgAAAAEAUAABAAAAAQAAAAKAAAABIAAAASAAAAAQAgAAMAAAAQBQAAAAAAAAAAAAAAAAAAAAAAAAAA/wAA/wAA/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/PkBA+SEiIpcLCwsxBgYGHBMTS1E1N9bmExNLUQAAAAATE0tRNTfW5hMTS1EAAAAAAAAAAAAAAAAAAAAAAAAAAAAAAAA4Ojr/5eXl/3R2dvg4Ojr/g4SE5h4eHh8TE0tRNTfW5h4fd4A1N9bmExNLUQAAAAAAAAAAAAAAAAAAAAAAAAAAAAAAAAAAAAA4Ojr/+vr6//r6+v/6+vr/+vr6/8HBwcUAAAAAHh93gDs97f8eH3eAAAAAAAAAAAAAAAAAAAAAAAAAAAAAAAAAAAAAAAAAAAA4Ojr/+vr6//r6+v/6+vr/3t7e4h4eHh8TE0tRNTfW5h4fd4A1N9bmExNLUQAAAAAAAAAAAAAAAAAAAAAAAAAAAAAAAAAAAAA4Ojr/+vr6//r6+v/e3t7iHh4eHxMTS1E1N9bmExNLUQAAAAATE0tRNTfW5hMTS1EAAAAAAAAAAAAAAAAAAAAAAAAAAAAAAAA4Ojr/+vr6//r6+v88PDw9AAAAAC0us8ETE0tRAAAAAAAAAAAAAAAAExNLUS0us8EAAAAAAAAAAAAAAAAAAAAAAAAAAAAAAAA4Ojr/kZKS/05QUP9UVlb6ISEhOAAAAAAGBgYcAAAAAAAAAAAAAAAAAAAAAAAAAAAAAAAAAAAAAAAAAAAAAAAAAAAAAAAAAAA4Ojr/cXJy/9XV1f/6+vr/zMzM5Ts7O1JERkbpAAAAAAAAAAAAAAAAAAAAAAAAAAAAAAAAAAAAAAAAAAAAAAAAAAAAAB4fH4poaWn3+vr6//r6+v/6+vr/+vr6//r6+v9oaWn3Hh8figAAAAAAAAAAAAAAAAAAAAAAAAAAAAAAAAAAAAAAAAAAAAAAAEJERPLV1dX/+vr6//r6+v/6+vr/+vr6//r6+v/V1dX/QkRE8gAAAAAAAAAAAAAAAAAAAAAAAAAAAAAAAAAAAAAAAAAAAAAAADg6Ov/6+vr/+vr6//r6+v/6+vr/+vr6//r6+v/6+vr/ODo6/wAAAAAAAAAAAAAAAAAAAAAAAAAAAAAAAAAAAAAAAAAAAAAAAERGRvTV1dX/+vr6//r6+v/6+vr/+vr6//r6+v/V1dX/REZG9AAAAAAAAAAAAAAAAAAAAAAAAAAAAAAAAAAAAAAAAAAAAAAAACwtLZhub2/8+vr6//r6+v/6+vr/+vr6//r6+v9ub2/8LC0tmAAAAAAAAAAAAAAAAAAAAAAAAAAAAAAAAAAAAAAAAAAAAAAAAAYGBhxERkbpbm9v/NXV1f/6+vr/1dXV/25vb/xHSUnsBgYGHAAAAAAAAAAAAAAAAAAAAAAAAAAAAAAAAAAAAAAAAAAAAAAAAAAAAAAGBgYcOjs7pkVHR/Y4Ojr/RUdH9jo7O6YGBgYcAAAAAAAAAAAAAAAAAAAAAAAAAAAAAAAAAAAAACcAAAAYAAAAAQAAAAAAAAD///8AAAAAACUAAAAMAAAAAQAAAEwAAABkAAAAMAAAAAUAAACKAAAAFQAAADAAAAAFAAAAWwAAABEAAAAhAPAAAAAAAAAAAAAAAIA/AAAAAAAAAAAAAIA/AAAAAAAAAAAAAAAAAAAAAAAAAAAAAAAAAAAAAAAAAAAlAAAADAAAAAAAAIAoAAAADAAAAAEAAABSAAAAcAEAAAEAAADz////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/wAAABIAAAAMAAAAAQAAAB4AAAAYAAAAMAAAAAUAAACLAAAAFgAAACUAAAAMAAAAAQAAAFQAAACoAAAAMQAAAAUAAACJAAAAFQAAAAEAAABVVY9BJrSPQTEAAAAFAAAADwAAAEwAAAAAAAAAAAAAAAAAAAD//////////2wAAABGAGkAcgBtAGEAIABuAG8AIAB2AOEAbABpAGQAYQBliwYAAAADAAAABQAAAAsAAAAHAAAABAAAAAcAAAAIAAAABAAAAAYAAAAHAAAAAwAAAAMAAAAIAAAABwAAAEsAAABAAAAAMAAAAAUAAAAgAAAAAQAAAAEAAAAQAAAAAAAAAAAAAABZAQAAoAAAAAAAAAAAAAAAWQ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//////////wAAAAAcAAAAAAAAAD8AAAAhAPAAAAAAAAAAAAAAAIA/AAAAAAAAAAAAAIA/AAAAAAAAAAAAAAAAAAAAAAAAAAAAAAAAAAAAAAAAAAAlAAAADAAAAAAAAIAoAAAADAAAAAMAAAAnAAAAGAAAAAMAAAAAAAAAAAAAAAAAAAAlAAAADAAAAAMAAABMAAAAZAAAAAAAAAAAAAAA//////////8AAAAAHAAAAEABAAAAAAAAIQDwAAAAAAAAAAAAAACAPwAAAAAAAAAAAACAPwAAAAAAAAAAAAAAAAAAAAAAAAAAAAAAAAAAAAAAAAAAJQAAAAwAAAAAAACAKAAAAAwAAAADAAAAJwAAABgAAAADAAAAAAAAAAAAAAAAAAAAJQAAAAwAAAADAAAATAAAAGQAAAAAAAAAAAAAAP//////////QAEAABwAAAAAAAAAPwAAACEA8AAAAAAAAAAAAAAAgD8AAAAAAAAAAAAAgD8AAAAAAAAAAAAAAAAAAAAAAAAAAAAAAAAAAAAAAAAAACUAAAAMAAAAAAAAgCgAAAAMAAAAAwAAACcAAAAYAAAAAwAAAAAAAAAAAAAAAAAAACUAAAAMAAAAAwAAAEwAAABkAAAAAAAAAFsAAAA/AQAAXAAAAAAAAABbAAAAQAEAAAIAAAAhAPAAAAAAAAAAAAAAAIA/AAAAAAAAAAAAAIA/AAAAAAAAAAAAAAAAAAAAAAAAAAAAAAAAAAAAAAAAAAAlAAAADAAAAAAAAIAoAAAADAAAAAMAAAAnAAAAGAAAAAMAAAAAAAAA////AAAAAAAlAAAADAAAAAMAAABMAAAAZAAAAAAAAAAcAAAAPwEAAFoAAAAAAAAAHAAAAEABAAA/AAAAIQDwAAAAAAAAAAAAAACAPwAAAAAAAAAAAACAPwAAAAAAAAAAAAAAAAAAAAAAAAAAAAAAAAAAAAAAAAAAJQAAAAwAAAAAAACAKAAAAAwAAAADAAAAJwAAABgAAAADAAAAAAAAAP///wAAAAAAJQAAAAwAAAADAAAATAAAAGQAAAALAAAANwAAACEAAABaAAAACwAAADcAAAAXAAAAJAAAACEA8AAAAAAAAAAAAAAAgD8AAAAAAAAAAAAAgD8AAAAAAAAAAAAAAAAAAAAAAAAAAAAAAAAAAAAAAAAAACUAAAAMAAAAAAAAgCgAAAAMAAAAAwAAAFIAAABwAQAAAwAAAOD///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towVAAAAFgAAAAwAAAAAAAAAJQAAAAwAAAACAAAAJwAAABgAAAAEAAAAAAAAAP///wAAAAAAJQAAAAwAAAAEAAAATAAAAGQAAAAwAAAAIAAAADQBAABaAAAAMAAAACAAAAAFAQAAOwAAACEA8AAAAAAAAAAAAAAAgD8AAAAAAAAAAAAAgD8AAAAAAAAAAAAAAAAAAAAAAAAAAAAAAAAAAAAAAAAAACUAAAAMAAAAAAAAgCgAAAAMAAAABAAAACcAAAAYAAAABAAAAAAAAAD///8AAAAAACUAAAAMAAAABAAAAEwAAABkAAAAMAAAACAAAAA0AQAAVgAAADAAAAAgAAAABQEAADcAAAAhAPAAAAAAAAAAAAAAAIA/AAAAAAAAAAAAAIA/AAAAAAAAAAAAAAAAAAAAAAAAAAAAAAAAAAAAAAAAAAAlAAAADAAAAAAAAIAoAAAADAAAAAQAAAAnAAAAGAAAAAQAAAAAAAAA////AAAAAAAlAAAADAAAAAQAAABMAAAAZAAAADAAAAA7AAAAugAAAFYAAAAwAAAAOwAAAIsAAAAcAAAAIQDwAAAAAAAAAAAAAACAPwAAAAAAAAAAAACAPwAAAAAAAAAAAAAAAAAAAAAAAAAAAAAAAAAAAAAAAAAAJQAAAAwAAAAAAACAKAAAAAwAAAAEAAAAUgAAAHABAAAEAAAA7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wAAAFcAAAAlAAAADAAAAAQAAABUAAAAlAAAADEAAAA7AAAAuQAAAFYAAAABAAAAVVWPQSa0j0ExAAAAOwAAAAwAAABMAAAAAAAAAAAAAAAAAAAA//////////9kAAAARwBFAFIAQQBSAEQATwAgAFIAVQBJAFoADgAAAAoAAAAMAAAADQAAAAwAAAAOAAAADwAAAAUAAAAMAAAADgAAAAUAAAALAAAASwAAAEAAAAAwAAAABQAAACAAAAABAAAAAQAAABAAAAAAAAAAAAAAAFkBAACgAAAAAAAAAAAAAABZAQAAoAAAACUAAAAMAAAAAgAAACcAAAAYAAAABQAAAAAAAAD///8AAAAAACUAAAAMAAAABQAAAEwAAABkAAAAAAAAAGEAAABYAQAAmwAAAAAAAABhAAAAWQEAADsAAAAhAPAAAAAAAAAAAAAAAIA/AAAAAAAAAAAAAIA/AAAAAAAAAAAAAAAAAAAAAAAAAAAAAAAAAAAAAAAAAAAlAAAADAAAAAAAAIAoAAAADAAAAAUAAAAnAAAAGAAAAAUAAAAAAAAA////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OgAAAAPAAAAYQAAAKsAAABxAAAAAQAAAFVVj0EmtI9BDwAAAGEAAAAaAAAATAAAAAAAAAAAAAAAAAAAAP//////////gAAAAEwAaQBjAC4AIABHAGUAcgBhAHIAZABvACAAUgAuACAAUgB1AGkAegAgAEcAbwBkAG8AeQAGAAAAAwAAAAYAAAADAAAABAAAAAkAAAAHAAAABQAAAAcAAAAFAAAACAAAAAgAAAAEAAAACAAAAAMAAAAEAAAACAAAAAcAAAADAAAABgAAAAQAAAAJAAAACAAAAAgAAAAIAAAABgAAAEsAAABAAAAAMAAAAAUAAAAgAAAAAQAAAAEAAAAQAAAAAAAAAAAAAABZAQAAoAAAAAAAAAAAAAAAWQEAAKAAAAAlAAAADAAAAAIAAAAnAAAAGAAAAAUAAAAAAAAA////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GwAAAAPAAAAdgAAAC4AAACGAAAAAQAAAFVVj0EmtI9BDwAAAHYAAAAFAAAATAAAAAAAAAAAAAAAAAAAAP//////////WAAAAFMAbwBjAGkAbwDrjAcAAAAIAAAABgAAAAMAAAAIAAAASwAAAEAAAAAwAAAABQAAACAAAAABAAAAAQAAABAAAAAAAAAAAAAAAFkBAACgAAAAAAAAAAAAAABZAQAAoAAAACUAAAAMAAAAAgAAACcAAAAYAAAABQAAAAAAAAD///8AAAAAACUAAAAMAAAABQAAAEwAAABkAAAADgAAAIsAAABKAQAAmwAAAA4AAACLAAAAPQEAABEAAAAhAPAAAAAAAAAAAAAAAIA/AAAAAAAAAAAAAIA/AAAAAAAAAAAAAAAAAAAAAAAAAAAAAAAAAAAAAAAAAAAlAAAADAAAAAAAAIAoAAAADAAAAAUAAAAlAAAADAAAAAEAAAAYAAAADAAAAAAAAAASAAAADAAAAAEAAAAWAAAADAAAAAAAAABUAAAAdAEAAA8AAACLAAAASQEAAJsAAAABAAAAVVWPQSa0j0EPAAAAiwAAADEAAABMAAAABAAAAA4AAACLAAAASwEAAJwAAACwAAAARgBpAHIAbQBhAGQAbwAgAHAAbwByADoAIABmADUAOABhADQAMgBhAGQALQA3ADYAZgBlAC0ANABkADIAYwAtADgAMAAzAGYALQA2ADEAYgBkADgAZgAzADMAZQAxADQANwDrjAYAAAADAAAABQAAAAsAAAAHAAAACAAAAAgAAAAEAAAACAAAAAgAAAAFAAAAAwAAAAQAAAAEAAAABwAAAAcAAAAHAAAABwAAAAcAAAAHAAAACAAAAAUAAAAHAAAABwAAAAQAAAAHAAAABQAAAAcAAAAIAAAABwAAAAYAAAAFAAAABwAAAAcAAAAHAAAABAAAAAUAAAAHAAAABwAAAAgAAAAIAAAABwAAAAQAAAAHAAAABwAAAAcAAAAHAAAABwAAAAcAAAAWAAAADAAAAAAAAAAlAAAADAAAAAIAAAAOAAAAFAAAAAAAAAAQAAAAFAAAAA==</Object>
</Signature>
</file>

<file path=_xmlsignatures/sig9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8pToj4lpY97ZYGUknLReVdc7r0HaclsLq9z/zG3v0xI=</DigestValue>
    </Reference>
    <Reference Type="http://www.w3.org/2000/09/xmldsig#Object" URI="#idOfficeObject">
      <DigestMethod Algorithm="http://www.w3.org/2001/04/xmlenc#sha256"/>
      <DigestValue>sNPUWrgJ+sgfaUetb39eOQ2/ExEQ/lL/bZr+lAzJaP0=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EH45stTATCV0p0nMY9Vrlf4KUzzDV1X2+/60HX6PrzQ=</DigestValue>
    </Reference>
    <Reference Type="http://www.w3.org/2000/09/xmldsig#Object" URI="#idValidSigLnImg">
      <DigestMethod Algorithm="http://www.w3.org/2001/04/xmlenc#sha256"/>
      <DigestValue>Bq/IsUe2ktOydBH14LnXWc9y9oThjK8F/6r7FOBEinM=</DigestValue>
    </Reference>
    <Reference Type="http://www.w3.org/2000/09/xmldsig#Object" URI="#idInvalidSigLnImg">
      <DigestMethod Algorithm="http://www.w3.org/2001/04/xmlenc#sha256"/>
      <DigestValue>92YtpJbHHwShdczT2gVUueGACu9T6b/3/NyVS8X6mJU=</DigestValue>
    </Reference>
  </SignedInfo>
  <SignatureValue>rEzX+bJrX4LzgnkCfbOX7k53QpFmBWdi7iK5xvxIrcFq6RW8dqSm/9nngrHwwT7+heUqwXgggtrT
/NfFSWRrvAq8EuS37KC0rhKndPuIC6B2i23oPXjfuIBoV3FURwFyOrJKFg6maNCfTXMAeaAw4hNQ
36tFx6YCQPjDp8t4bL3IWkH187G77S/DKBShNYoV4dtWEB1gifp++0YZKRDKtAWg7n+oEYeTsU3u
BBu8XxLyoBwUfe6Qa1sVzla5X9+zk8mTR67K65POOiMmOew0tRyfdd+l7wL5SS5Sja4OKwD9vGqU
rMoT3RVR88RPZ5ILiEz4u0Exix4D5jZtTu4Crg==</SignatureValue>
  <KeyInfo>
    <X509Data>
      <X509Certificate>MIIIljCCBn6gAwIBAgIIZvvlGmRLI/AwDQYJKoZIhvcNAQELBQAwWjEaMBgGA1UEAwwRQ0EtRE9DVU1FTlRBIFMuQS4xFjAUBgNVBAUTDVJVQzgwMDUwMTcyLTExFzAVBgNVBAoMDkRPQ1VNRU5UQSBTLkEuMQswCQYDVQQGEwJQWTAeFw0yMzAzMjgxNDIxMDBaFw0yNTAzMjcxNDIxMDBaMIHOMS4wLAYDVQQDDCVJR05BQ0lPIENPTlNUQU5USU5PIEZMT1JFTlRJTiBNRU5ET1pBMREwDwYDVQQFEwhDSTQ5NTM1MjEcMBoGA1UEKgwTSUdOQUNJTyBDT05TVEFOVElOTzEaMBgGA1UEBAwRRkxPUkVOVElOIE1FTkRPWkExCzAJBgNVBAsMAkYyMTUwMwYDVQQKDCxDRVJUSUZJQ0FETyBDVUFMSUZJQ0FETyBERSBGSVJNQSBFTEVDVFJPTklDQTELMAkGA1UEBhMCUFkwggEiMA0GCSqGSIb3DQEBAQUAA4IBDwAwggEKAoIBAQDnYa77DgRLWOCNKYOoM47NHwsPC7PeBWWEM1DjlCrr/t29taJNVYrsT50NktUyrwzkMEY0N8cW3Cdnw4pJRAyswuozRabnaVRdAaCda2bVoPUhC4i0rt0VDPoPO/9Vh+Jp7t3AVmVs/FAltYyi7le0IH0pZWPJc9CiiNJxYkYShBp7zTUQroXW9wjJSGUWoqYkcX2YB4GvU+R81E5TqyBk8ogbOYx1ZZsK1V8eYoCAc+mYUAGPNZ39xLjtUTiByWObqPVFAJyYPIKudltMG576naEk1GximloG0mFQ+syVTqsEFL7x5Uy2pN4Ces8EzI1i3GdWZzXiTTYuQE7LJd8n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pZmxvcmVudGluQGZwai5jb20ucHm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QnmULXky+NmEulFd+8S9zQBKgDdDAOBgNVHQ8BAf8EBAMCBeAwDQYJKoZIhvcNAQELBQADggIBAAa6ts841DoNYFmCMrFPVlTY061SJxgubPsw+B79/VuYTpbWiQ9MEN7B7TtO/9fP70LhYifwGKJ66rjJjECCLNZDce1nxAQXAyVm87pMIj76GB3hP3SfqhINdfUkBChX8yBgYyalhASC/2AyubpJrTTpkKlKW8R9OX9n1Tq7vkq+PwOj9N06vCM/cu1HEXZLmruQT5eCnO4wXmTfqsHbfKM9qMfYtTjb35IZNCaVOb/c/GTfvaLVMmi2SOH5xV67GK5UlCohOEGCwwUzk7x6bXnXA0KNcL/f9f476nnKrwSHHMb3uxBFPktQPcYJsLex5ePb2CegUKHCuBMtsxxUOczL3MogflpBYvPPxGy6TZKEHo1U0zHDrCJHYzbP8QWgax1mPtv4W/lcR676bbWdD+LEKHeaVfB5fbNBMKVbT3XE8h6VTvUigG3+xTrRknLaeVpRc/mBv0JZfgWVdNlrzVXFeeu0SORWh0APe1oSnWiE2S2K9PnpeV7GMFYwRApI05FItX01ojrAG/X78J76Cv6RcNTNfWpRTa5ulQTTKL0B4rrm6UUmmt8pnw3pttkpDSPk+0EDY9J3ccxgFFbkm6ki+V8w74GUCemYP7ZurCddFCWN4mUY0xw1Iv9FxA3t9/OHcAglzs7qZiUSXm6bvDmzpdclCvq+F9B6ci4gURD7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DIM/HC7H6Sx4EB3GAYJBXMPcwPEBn0Jn3fZBX8MsUrY=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vmlDrawing1.vml?ContentType=application/vnd.openxmlformats-officedocument.vmlDrawing">
        <DigestMethod Algorithm="http://www.w3.org/2001/04/xmlenc#sha256"/>
        <DigestValue>PitxcwNN0vW/0w5ekx6OEbFXqjLQGDHx2gBWN60yzAw=</DigestValue>
      </Reference>
      <Reference URI="/xl/media/image1.emf?ContentType=image/x-emf">
        <DigestMethod Algorithm="http://www.w3.org/2001/04/xmlenc#sha256"/>
        <DigestValue>WgXwV9Gu5wKluvkmFd4U0w5FVqsEhJm0Mh/ns2ArH6I=</DigestValue>
      </Reference>
      <Reference URI="/xl/media/image2.emf?ContentType=image/x-emf">
        <DigestMethod Algorithm="http://www.w3.org/2001/04/xmlenc#sha256"/>
        <DigestValue>r/EH9AF+M3W6BLWDtf3zKBLygk9n/EzsLcYWKP02Dzo=</DigestValue>
      </Reference>
      <Reference URI="/xl/media/image3.emf?ContentType=image/x-emf">
        <DigestMethod Algorithm="http://www.w3.org/2001/04/xmlenc#sha256"/>
        <DigestValue>55yP1dBlP426lTV+rGCnKzGHq2NA4UBWzmoL5Iw7rMg=</DigestValue>
      </Reference>
      <Reference URI="/xl/media/image4.emf?ContentType=image/x-emf">
        <DigestMethod Algorithm="http://www.w3.org/2001/04/xmlenc#sha256"/>
        <DigestValue>rGsyg41ejYdsCNyY9ZzZgOUPz4F7ndtcu/mSHgYsBfs=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2ZsM0R/zzTrKu5RYCxVNJBr51bDTFWoKElF8JsC5QuE=</DigestValue>
      </Reference>
      <Reference URI="/xl/sharedStrings.xml?ContentType=application/vnd.openxmlformats-officedocument.spreadsheetml.sharedStrings+xml">
        <DigestMethod Algorithm="http://www.w3.org/2001/04/xmlenc#sha256"/>
        <DigestValue>w9TQsNW8lIcELq0Uc3dJvAttrfyhE73ncCJx0mDWBuY=</DigestValue>
      </Reference>
      <Reference URI="/xl/styles.xml?ContentType=application/vnd.openxmlformats-officedocument.spreadsheetml.styles+xml">
        <DigestMethod Algorithm="http://www.w3.org/2001/04/xmlenc#sha256"/>
        <DigestValue>W1U1aaiMcyR1snDvWnNvq4JmfwBL9T+h7RNuanX3Rdo=</DigestValue>
      </Reference>
      <Reference URI="/xl/theme/theme1.xml?ContentType=application/vnd.openxmlformats-officedocument.theme+xml">
        <DigestMethod Algorithm="http://www.w3.org/2001/04/xmlenc#sha256"/>
        <DigestValue>YNeH5J+J9RxutazRnaWBrYU5Xm5oQzBJ7Lrr3bNNcJw=</DigestValue>
      </Reference>
      <Reference URI="/xl/workbook.xml?ContentType=application/vnd.openxmlformats-officedocument.spreadsheetml.sheet.main+xml">
        <DigestMethod Algorithm="http://www.w3.org/2001/04/xmlenc#sha256"/>
        <DigestValue>4UzFDqCx2dmivYwxzOeJlkxW0WZcHIiTu9t3lxo609A=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bfDbGoe7e3gEGLgY4Cclw0PDEEY1z7DAWFTdJbt6pGM=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2024-03-25T17:16:40Z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{ADE5D33E-C92C-4275-887D-F5B88859D2BD}</SetupID>
          <SignatureText>Ignacio C. Florentin M.</SignatureText>
          <SignatureImage/>
          <SignatureComments/>
          <WindowsVersion>10.0</WindowsVersion>
          <OfficeVersion>16.0.17328/26</OfficeVersion>
          <ApplicationVersion>16.0.17328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2024-03-25T17:16:40Z</xd:SigningTime>
          <xd:SigningCertificate>
            <xd:Cert>
              <xd:CertDigest>
                <DigestMethod Algorithm="http://www.w3.org/2001/04/xmlenc#sha256"/>
                <DigestValue>oTFvmLlgiI13MWEe6q+C15IS3gSoRFIN+ruIbPqilD0=</DigestValue>
              </xd:CertDigest>
              <xd:IssuerSerial>
                <X509IssuerName>C=PY, O=DOCUMENTA S.A., SERIALNUMBER=RUC80050172-1, CN=CA-DOCUMENTA S.A.</X509IssuerName>
                <X509SerialNumber>7420776712537580528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EsBAAB/AAAAAAAAAAAAAACpIAAAogwAACBFTUYAAAEAgBwAAKoAAAAGAAAAAAAAAAAAAAAAAAAAVgUAAAADAABYAQAAwgAAAAAAAAAAAAAAAAAAAMA/BQDQ9QI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/AAAAAAAAAAAAAABM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////AAAAAAAlAAAADAAAAAEAAABMAAAAZAAAAAAAAAAAAAAASwEAAH8AAAAAAAAAAAAAAEwBAACAAAAAIQDwAAAAAAAAAAAAAACAPwAAAAAAAAAAAACAPwAAAAAAAAAAAAAAAAAAAAAAAAAAAAAAAAAAAAAAAAAAJQAAAAwAAAAAAACAKAAAAAwAAAABAAAAJwAAABgAAAABAAAAAAAAAP///wAAAAAAJQAAAAwAAAABAAAATAAAAGQAAAAAAAAAAAAAAEsBAAB/AAAAAAAAAAAAAABM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oLoN/38AAACgug3/fwAAEwAAAAAAAAAAAMt+/38AAHWk9Qz/fwAAMBbLfv9/AAATAAAAAAAAAAgXAAAAAAAAQAAAwP9/AAAAAMt+/38AAEWn9Qz/fwAABAAAAAAAAAAwFst+/38AAKCz7+n+AAAAEwAAAAAAAABIAAAAAAAAACTamw3/fwAAkKO6Df9/AACA3psN/38AAAEAAAAAAAAAEAScDf9/AAAAAMt+/38AAAAAAAAAAAAAAAAAAP4AAAAA4O7p/gAAAPAmhT3iAgAAqzK4fP9/AABwtO/p/gAAAAm17+n+AAAAAAAAAAAAAAAAAAAAZHYACAAAAAAlAAAADAAAAAEAAAAYAAAADAAAAAAAAAASAAAADAAAAAEAAAAeAAAAGAAAAMMAAAAEAAAA9wAAABEAAAAlAAAADAAAAAEAAABUAAAAhAAAAMQAAAAEAAAA9QAAABAAAAABAAAA0XbJQVUVykHEAAAABAAAAAkAAABMAAAAAAAAAAAAAAAAAAAA//////////9gAAAAMgA1AC8AMwAvADIAMAAyADQAqIAGAAAABgAAAAQAAAAGAAAABAAAAAYAAAAGAAAABgAAAAYAAABLAAAAQAAAADAAAAAFAAAAIAAAAAEAAAABAAAAEAAAAAAAAAAAAAAATAEAAIAAAAAAAAAAAAAAAEwBAACAAAAAUgAAAHABAAACAAAAEAAAAAcAAAAAAAAAAAAAALwCAAAAAAAAAQICIlMAeQBzAHQAZQBtAAAAAAAAAAAAAAAAAAAAAAAAAAAAAAAAAAAAAAAAAAAAAAAAAAAAAAAAAAAAAAAAAAAAAAAAAAAAuKb1DP9/AADo1e/p/gAAAAAoe0PiAgAA0G7efP9/AAAAAAAAAAAAAAkAAAAAAAAA4E6MQ+ICAAC4pvUM/38AAAAAAAAAAAAAAAAAAAAAAAC1luM65DkAAGjX7+n+AAAAAAAAAAEAAADAvW094gIAAPAmhT3iAgAAkNjv6QAAAAAAAAAAAAAAAAcAAAAAAAAA+EPkNOICAADM1+/p/gAAAAnY7+n+AAAA0c20fP9/AAD///////////////8AAP////////////+eseynHMEAAPAmhT3iAgAAqzK4fP9/AABw1+/p/gAAAAnY7+n+AAAAECwBQ+IC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MMy4gIAAJmx7+n+AAAAAwAAAAAAAADQbt58/38AAAAAAAAAAAAAAgAAAP9/AAAoAAAAAAAAAAAAAAD/fwAAAAAAAAAAAAAAAAAAAAAAALXt4zrkOQAAiBcjDP9/AAAIISMM/38AAOD///8AAAAA8CaFPeICAACos+/pAAAAAAAAAAAAAAAABgAAAAAAAAAgAAAAAAAAAMyy7+n+AAAACbPv6f4AAADRzbR8/38AAAEAAAAAAAAAyK0ADAAAAACYcSQM/38AAPBfnE7iAgAA8CaFPeICAACrMrh8/38AAHCy7+n+AAAACbPv6f4AAAAgvG1O4gIAAAAAAABkdgAIAAAAACUAAAAMAAAAAwAAABgAAAAMAAAAAAAAABIAAAAMAAAAAQAAABYAAAAMAAAACAAAAFQAAABUAAAACgAAACcAAAAeAAAASgAAAAEAAADRdslBVRXK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QAAABHAAAAKQAAADMAAACcAAAAFQAAACEA8AAAAAAAAAAAAAAAgD8AAAAAAAAAAAAAgD8AAAAAAAAAAAAAAAAAAAAAAAAAAAAAAAAAAAAAAAAAACUAAAAMAAAAAAAAgCgAAAAMAAAABAAAAFIAAABwAQAABAAAAPD///8AAAAAAAAAAAAAAACQAQAAAAAAAQAAAABzAGUAZwBvAGUAIAB1AGkAAAAAAAAAAAAAAAAAAAAAAAAAAAAAAAAAAAAAAAAAAAAAAAAAAAAAAAAAAAAAAAAAAAAAAAAAAAD+AAAALLd5C/9/AAANAAAA/38AANBu3nz/fwAAAAAAAAAAAAABAAAAAAAAAGlslibefwAAAAAAAAAAAAAAAAAAAAAAAAAAAAAAAAAA1fPjOuQ5AAAAAAAAAAAAAAAAwEIAAAAA8P///wAAAADwJoU94gIAAEi17+kAAAAAAAAAAAAAAAAJAAAAAAAAACAAAAAAAAAAbLTv6f4AAACptO/p/gAAANHNtHz/fwAABQAAAAAAAAAAAAAAAAAAAKCz7+n+AAAAHxJ3C/9/AADwJoU94gIAAKsyuHz/fwAAELTv6f4AAACptO/p/gAAAHDva07iAgAAAAAAAGR2AAgAAAAAJQAAAAwAAAAEAAAAGAAAAAwAAAAAAAAAEgAAAAwAAAABAAAAHgAAABgAAAApAAAAMwAAAMUAAABIAAAAJQAAAAwAAAAEAAAAVAAAANgAAAAqAAAAMwAAAMMAAABHAAAAAQAAANF2yUFVFcpBKgAAADMAAAAXAAAATAAAAAAAAAAAAAAAAAAAAP//////////fAAAAEkAZwBuAGEAYwBpAG8AIABDAC4AIABGAGwAbwByAGUAbgB0AGkAbgAgAE0ALgAAAAQAAAAJAAAACQAAAAgAAAAHAAAABAAAAAkAAAAEAAAACgAAAAMAAAAEAAAACAAAAAQAAAAJAAAABgAAAAgAAAAJAAAABQAAAAQAAAAJAAAABAAAAA4AAAADAAAASwAAAEAAAAAwAAAABQAAACAAAAABAAAAAQAAABAAAAAAAAAAAAAAAEwBAACAAAAAAAAAAAAAAABMAQAAgAAAACUAAAAMAAAAAgAAACcAAAAYAAAABQAAAAAAAAD///8AAAAAACUAAAAMAAAABQAAAEwAAABkAAAAAAAAAFAAAABLAQAAfAAAAAAAAABQAAAATA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PQAAAAKAAAAUAAAAJEAAABcAAAAAQAAANF2yUFVFcpBCgAAAFAAAAAcAAAATAAAAAAAAAAAAAAAAAAAAP//////////hAAAAEwAaQBjAC4AIABJAGcAbgBhAGMAaQBvACAAQwAuACAARgBsAG8AcgBlAG4AdABpAG4AIABNAC4ABQAAAAMAAAAFAAAAAwAAAAMAAAADAAAABwAAAAcAAAAGAAAABQAAAAMAAAAHAAAAAwAAAAcAAAADAAAAAwAAAAYAAAADAAAABwAAAAQAAAAGAAAABwAAAAQAAAADAAAABwAAAAMAAAAKAAAAAwAAAEsAAABAAAAAMAAAAAUAAAAgAAAAAQAAAAEAAAAQAAAAAAAAAAAAAABMAQAAgAAAAAAAAAAAAAAATA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KwAAAAKAAAAYAAAAFYAAABsAAAAAQAAANF2yUFVFcpBCgAAAGAAAAAQAAAATAAAAAAAAAAAAAAAAAAAAP//////////bAAAAEQAaQByAGUAYwB0AG8AcgAgAFQAaQB0AHUAbABhAHIACAAAAAMAAAAEAAAABgAAAAUAAAAEAAAABwAAAAQAAAADAAAABgAAAAMAAAAEAAAABwAAAAMAAAAGAAAABAAAAEsAAABAAAAAMAAAAAUAAAAgAAAAAQAAAAEAAAAQAAAAAAAAAAAAAABMAQAAgAAAAAAAAAAAAAAATAEAAIAAAAAlAAAADAAAAAIAAAAnAAAAGAAAAAUAAAAAAAAA////AAAAAAAlAAAADAAAAAUAAABMAAAAZAAAAAkAAABwAAAAQgEAAHwAAAAJAAAAcAAAADoBAAANAAAAIQDwAAAAAAAAAAAAAACAPwAAAAAAAAAAAACAPwAAAAAAAAAAAAAAAAAAAAAAAAAAAAAAAAAAAAAAAAAAJQAAAAwAAAAAAACAKAAAAAwAAAAFAAAAJQAAAAwAAAABAAAAGAAAAAwAAAAAAAAAEgAAAAwAAAABAAAAFgAAAAwAAAAAAAAAVAAAAHgBAAAKAAAAcAAAAEEBAAB8AAAAAQAAANF2yUFVFcpBCgAAAHAAAAAyAAAATAAAAAQAAAAJAAAAcAAAAEMBAAB9AAAAsAAAAEYAaQByAG0AYQBkAG8AIABwAG8AcgA6ACAASQBHAE4AQQBDAEkATwAgAEMATwBOAFMAVABBAE4AVABJAE4ATwAgAEYATABPAFIARQBOAFQASQBOACAATQBFAE4ARABPAFoAQQAGAAAAAwAAAAQAAAAJAAAABgAAAAcAAAAHAAAAAwAAAAcAAAAHAAAABAAAAAMAAAADAAAAAwAAAAgAAAAIAAAABwAAAAcAAAADAAAACQAAAAMAAAAHAAAACQAAAAgAAAAGAAAABgAAAAcAAAAIAAAABgAAAAMAAAAIAAAACQAAAAMAAAAGAAAABQAAAAkAAAAHAAAABgAAAAgAAAAGAAAAAwAAAAgAAAADAAAACgAAAAYAAAAIAAAACAAAAAkAAAAGAAAABwAAABYAAAAMAAAAAAAAACUAAAAMAAAAAgAAAA4AAAAUAAAAAAAAABAAAAAUAAAA</Object>
  <Object Id="idInvalidSigLnImg">AQAAAGwAAAAAAAAAAAAAAEsBAAB/AAAAAAAAAAAAAACpIAAAogwAACBFTUYAAAEA8CEAALEAAAAGAAAAAAAAAAAAAAAAAAAAVgUAAAADAABYAQAAwgAAAAAAAAAAAAAAAAAAAMA/BQDQ9QI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/AAAAAAAAAAAAAABM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////AAAAAAAlAAAADAAAAAEAAABMAAAAZAAAAAAAAAAAAAAASwEAAH8AAAAAAAAAAAAAAEwBAACAAAAAIQDwAAAAAAAAAAAAAACAPwAAAAAAAAAAAACAPwAAAAAAAAAAAAAAAAAAAAAAAAAAAAAAAAAAAAAAAAAAJQAAAAwAAAAAAACAKAAAAAwAAAABAAAAJwAAABgAAAABAAAAAAAAAP///wAAAAAAJQAAAAwAAAABAAAATAAAAGQAAAAAAAAAAAAAAEsBAAB/AAAAAAAAAAAAAABM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oLoN/38AAACgug3/fwAAEwAAAAAAAAAAAMt+/38AAHWk9Qz/fwAAMBbLfv9/AAATAAAAAAAAAAgXAAAAAAAAQAAAwP9/AAAAAMt+/38AAEWn9Qz/fwAABAAAAAAAAAAwFst+/38AAKCz7+n+AAAAEwAAAAAAAABIAAAAAAAAACTamw3/fwAAkKO6Df9/AACA3psN/38AAAEAAAAAAAAAEAScDf9/AAAAAMt+/38AAAAAAAAAAAAAAAAAAP4AAAAA4O7p/gAAAPAmhT3iAgAAqzK4fP9/AABwtO/p/gAAAAm17+n+AAAAAAAAAAAAAAAAAAAAZHYACAAAAAAlAAAADAAAAAEAAAAYAAAADAAAAP8AAAASAAAADAAAAAEAAAAeAAAAGAAAACIAAAAEAAAAcgAAABEAAAAlAAAADAAAAAEAAABUAAAAqAAAACMAAAAEAAAAcAAAABAAAAABAAAA0XbJQVUVykEjAAAABAAAAA8AAABMAAAAAAAAAAAAAAAAAAAA//////////9sAAAARgBpAHIAbQBhACAAbgBvACAAdgDhAGwAaQBkAGEAAAAGAAAAAwAAAAQAAAAJAAAABgAAAAMAAAAHAAAABwAAAAMAAAAFAAAABgAAAAMAAAADAAAABwAAAAYAAABLAAAAQAAAADAAAAAFAAAAIAAAAAEAAAABAAAAEAAAAAAAAAAAAAAATAEAAIAAAAAAAAAAAAAAAEwBAACAAAAAUgAAAHABAAACAAAAEAAAAAcAAAAAAAAAAAAAALwCAAAAAAAAAQICIlMAeQBzAHQAZQBtAAAAAAAAAAAAAAAAAAAAAAAAAAAAAAAAAAAAAAAAAAAAAAAAAAAAAAAAAAAAAAAAAAAAAAAAAAAAuKb1DP9/AADo1e/p/gAAAAAoe0PiAgAA0G7efP9/AAAAAAAAAAAAAAkAAAAAAAAA4E6MQ+ICAAC4pvUM/38AAAAAAAAAAAAAAAAAAAAAAAC1luM65DkAAGjX7+n+AAAAAAAAAAEAAADAvW094gIAAPAmhT3iAgAAkNjv6QAAAAAAAAAAAAAAAAcAAAAAAAAA+EPkNOICAADM1+/p/gAAAAnY7+n+AAAA0c20fP9/AAD///////////////8AAP////////////+eseynHMEAAPAmhT3iAgAAqzK4fP9/AABw1+/p/gAAAAnY7+n+AAAAECwBQ+IC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MMy4gIAAJmx7+n+AAAAAwAAAAAAAADQbt58/38AAAAAAAAAAAAAAgAAAP9/AAAoAAAAAAAAAAAAAAD/fwAAAAAAAAAAAAAAAAAAAAAAALXt4zrkOQAAiBcjDP9/AAAIISMM/38AAOD///8AAAAA8CaFPeICAACos+/pAAAAAAAAAAAAAAAABgAAAAAAAAAgAAAAAAAAAMyy7+n+AAAACbPv6f4AAADRzbR8/38AAAEAAAAAAAAAyK0ADAAAAACYcSQM/38AAPBfnE7iAgAA8CaFPeICAACrMrh8/38AAHCy7+n+AAAACbPv6f4AAAAgvG1O4gIAAAAAAABkdgAIAAAAACUAAAAMAAAAAwAAABgAAAAMAAAAAAAAABIAAAAMAAAAAQAAABYAAAAMAAAACAAAAFQAAABUAAAACgAAACcAAAAeAAAASgAAAAEAAADRdslBVRXK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QAAABHAAAAKQAAADMAAACcAAAAFQAAACEA8AAAAAAAAAAAAAAAgD8AAAAAAAAAAAAAgD8AAAAAAAAAAAAAAAAAAAAAAAAAAAAAAAAAAAAAAAAAACUAAAAMAAAAAAAAgCgAAAAMAAAABAAAAFIAAABwAQAABAAAAPD///8AAAAAAAAAAAAAAACQAQAAAAAAAQAAAABzAGUAZwBvAGUAIAB1AGkAAAAAAAAAAAAAAAAAAAAAAAAAAAAAAAAAAAAAAAAAAAAAAAAAAAAAAAAAAAAAAAAAAAAAAAAAAAD+AAAALLd5C/9/AAANAAAA/38AANBu3nz/fwAAAAAAAAAAAAABAAAAAAAAAGlslibefwAAAAAAAAAAAAAAAAAAAAAAAAAAAAAAAAAA1fPjOuQ5AAAAAAAAAAAAAAAAwEIAAAAA8P///wAAAADwJoU94gIAAEi17+kAAAAAAAAAAAAAAAAJAAAAAAAAACAAAAAAAAAAbLTv6f4AAACptO/p/gAAANHNtHz/fwAABQAAAAAAAAAAAAAAAAAAAKCz7+n+AAAAHxJ3C/9/AADwJoU94gIAAKsyuHz/fwAAELTv6f4AAACptO/p/gAAAHDva07iAgAAAAAAAGR2AAgAAAAAJQAAAAwAAAAEAAAAGAAAAAwAAAAAAAAAEgAAAAwAAAABAAAAHgAAABgAAAApAAAAMwAAAMUAAABIAAAAJQAAAAwAAAAEAAAAVAAAANgAAAAqAAAAMwAAAMMAAABHAAAAAQAAANF2yUFVFcpBKgAAADMAAAAXAAAATAAAAAAAAAAAAAAAAAAAAP//////////fAAAAEkAZwBuAGEAYwBpAG8AIABDAC4AIABGAGwAbwByAGUAbgB0AGkAbgAgAE0ALgAAAAQAAAAJAAAACQAAAAgAAAAHAAAABAAAAAkAAAAEAAAACgAAAAMAAAAEAAAACAAAAAQAAAAJAAAABgAAAAgAAAAJAAAABQAAAAQAAAAJAAAABAAAAA4AAAADAAAASwAAAEAAAAAwAAAABQAAACAAAAABAAAAAQAAABAAAAAAAAAAAAAAAEwBAACAAAAAAAAAAAAAAABMAQAAgAAAACUAAAAMAAAAAgAAACcAAAAYAAAABQAAAAAAAAD///8AAAAAACUAAAAMAAAABQAAAEwAAABkAAAAAAAAAFAAAABLAQAAfAAAAAAAAABQAAAATA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PQAAAAKAAAAUAAAAJEAAABcAAAAAQAAANF2yUFVFcpBCgAAAFAAAAAcAAAATAAAAAAAAAAAAAAAAAAAAP//////////hAAAAEwAaQBjAC4AIABJAGcAbgBhAGMAaQBvACAAQwAuACAARgBsAG8AcgBlAG4AdABpAG4AIABNAC4ABQAAAAMAAAAFAAAAAwAAAAMAAAADAAAABwAAAAcAAAAGAAAABQAAAAMAAAAHAAAAAwAAAAcAAAADAAAAAwAAAAYAAAADAAAABwAAAAQAAAAGAAAABwAAAAQAAAADAAAABwAAAAMAAAAKAAAAAwAAAEsAAABAAAAAMAAAAAUAAAAgAAAAAQAAAAEAAAAQAAAAAAAAAAAAAABMAQAAgAAAAAAAAAAAAAAATA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KwAAAAKAAAAYAAAAFYAAABsAAAAAQAAANF2yUFVFcpBCgAAAGAAAAAQAAAATAAAAAAAAAAAAAAAAAAAAP//////////bAAAAEQAaQByAGUAYwB0AG8AcgAgAFQAaQB0AHUAbABhAHIACAAAAAMAAAAEAAAABgAAAAUAAAAEAAAABwAAAAQAAAADAAAABgAAAAMAAAAEAAAABwAAAAMAAAAGAAAABAAAAEsAAABAAAAAMAAAAAUAAAAgAAAAAQAAAAEAAAAQAAAAAAAAAAAAAABMAQAAgAAAAAAAAAAAAAAATAEAAIAAAAAlAAAADAAAAAIAAAAnAAAAGAAAAAUAAAAAAAAA////AAAAAAAlAAAADAAAAAUAAABMAAAAZAAAAAkAAABwAAAAQgEAAHwAAAAJAAAAcAAAADoBAAANAAAAIQDwAAAAAAAAAAAAAACAPwAAAAAAAAAAAACAPwAAAAAAAAAAAAAAAAAAAAAAAAAAAAAAAAAAAAAAAAAAJQAAAAwAAAAAAACAKAAAAAwAAAAFAAAAJQAAAAwAAAABAAAAGAAAAAwAAAAAAAAAEgAAAAwAAAABAAAAFgAAAAwAAAAAAAAAVAAAAHgBAAAKAAAAcAAAAEEBAAB8AAAAAQAAANF2yUFVFcpBCgAAAHAAAAAyAAAATAAAAAQAAAAJAAAAcAAAAEMBAAB9AAAAsAAAAEYAaQByAG0AYQBkAG8AIABwAG8AcgA6ACAASQBHAE4AQQBDAEkATwAgAEMATwBOAFMAVABBAE4AVABJAE4ATwAgAEYATABPAFIARQBOAFQASQBOACAATQBFAE4ARABPAFoAQQAGAAAAAwAAAAQAAAAJAAAABgAAAAcAAAAHAAAAAwAAAAcAAAAHAAAABAAAAAMAAAADAAAAAwAAAAgAAAAIAAAABwAAAAcAAAADAAAACQAAAAMAAAAHAAAACQAAAAgAAAAGAAAABgAAAAcAAAAIAAAABgAAAAMAAAAIAAAACQAAAAMAAAAGAAAABQAAAAkAAAAHAAAABgAAAAgAAAAGAAAAAwAAAAgAAAADAAAACgAAAAYAAAAIAAAACAAAAAkAAAAGAAAABwAAABYAAAAMAAAAAAAAACUAAAAMAAAAAgAAAA4AAAAUAAAAAAAAABAAAAAUAAAA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5" ma:contentTypeDescription="Crear nuevo documento." ma:contentTypeScope="" ma:versionID="0f277538ebec512c565ac7d4422e7b0d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21b677b76e38fdf8e757791de32346d1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5845aff-2e4f-4185-9b6c-b7ccf4ea8de4">
      <Terms xmlns="http://schemas.microsoft.com/office/infopath/2007/PartnerControls"/>
    </lcf76f155ced4ddcb4097134ff3c332f>
    <TaxCatchAll xmlns="2e8945e0-4060-434a-9296-88ec39959342" xsi:nil="true"/>
  </documentManagement>
</p:properties>
</file>

<file path=customXml/itemProps1.xml><?xml version="1.0" encoding="utf-8"?>
<ds:datastoreItem xmlns:ds="http://schemas.openxmlformats.org/officeDocument/2006/customXml" ds:itemID="{9E0E23AB-8779-4899-82C0-0B38B3D6EF9E}"/>
</file>

<file path=customXml/itemProps2.xml><?xml version="1.0" encoding="utf-8"?>
<ds:datastoreItem xmlns:ds="http://schemas.openxmlformats.org/officeDocument/2006/customXml" ds:itemID="{120C4D94-5B0A-44DB-B35B-CB6BF021CF76}"/>
</file>

<file path=customXml/itemProps3.xml><?xml version="1.0" encoding="utf-8"?>
<ds:datastoreItem xmlns:ds="http://schemas.openxmlformats.org/officeDocument/2006/customXml" ds:itemID="{F8EAF7A4-2523-433A-9816-98BEE0007B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Pre-installed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Pre-installed User</dc:creator>
  <cp:lastModifiedBy>Nelson Torales</cp:lastModifiedBy>
  <cp:lastPrinted>2022-02-09T18:51:46Z</cp:lastPrinted>
  <dcterms:created xsi:type="dcterms:W3CDTF">1998-01-28T16:47:40Z</dcterms:created>
  <dcterms:modified xsi:type="dcterms:W3CDTF">2024-03-25T16:50:39Z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0x01010022A04D5FD80433458B2C003629D34133</vt:lpwstr>
  </property>
</Properties>
</file>